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/Users/simonecorsi/Documents/Lavori/Scuola/Zaccagna/Giochi della geografia/30-03-2019/"/>
    </mc:Choice>
  </mc:AlternateContent>
  <bookViews>
    <workbookView xWindow="0" yWindow="460" windowWidth="28800" windowHeight="17540"/>
  </bookViews>
  <sheets>
    <sheet name="Generale" sheetId="18" r:id="rId1"/>
    <sheet name="carta muta" sheetId="19" r:id="rId2"/>
    <sheet name="coordinate" sheetId="25" r:id="rId3"/>
    <sheet name="computer" sheetId="24" r:id="rId4"/>
    <sheet name="risp multipla" sheetId="26" r:id="rId5"/>
    <sheet name="puzzle" sheetId="27" r:id="rId6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18" l="1"/>
  <c r="J26" i="18"/>
  <c r="J23" i="18"/>
  <c r="J30" i="18"/>
  <c r="J19" i="18"/>
  <c r="J17" i="18"/>
  <c r="J14" i="18"/>
  <c r="J8" i="18"/>
  <c r="J24" i="18"/>
  <c r="J25" i="18"/>
  <c r="J13" i="18"/>
  <c r="J15" i="18"/>
  <c r="J27" i="18"/>
  <c r="J32" i="18"/>
  <c r="J20" i="18"/>
  <c r="J4" i="18"/>
  <c r="J11" i="18"/>
  <c r="J3" i="18"/>
  <c r="J18" i="18"/>
  <c r="J5" i="18"/>
  <c r="J9" i="18"/>
  <c r="J21" i="18"/>
  <c r="J22" i="18"/>
  <c r="J31" i="18"/>
  <c r="J29" i="18"/>
  <c r="J28" i="18"/>
  <c r="J6" i="18"/>
  <c r="J10" i="18"/>
  <c r="J7" i="18"/>
  <c r="J12" i="18"/>
  <c r="L16" i="18"/>
  <c r="I16" i="18"/>
  <c r="H16" i="18"/>
  <c r="K16" i="18"/>
  <c r="M16" i="18"/>
  <c r="L26" i="18"/>
  <c r="I26" i="18"/>
  <c r="H26" i="18"/>
  <c r="K26" i="18"/>
  <c r="M26" i="18"/>
  <c r="L23" i="18"/>
  <c r="I23" i="18"/>
  <c r="H23" i="18"/>
  <c r="K23" i="18"/>
  <c r="M23" i="18"/>
  <c r="L30" i="18"/>
  <c r="I30" i="18"/>
  <c r="H30" i="18"/>
  <c r="K30" i="18"/>
  <c r="M30" i="18"/>
  <c r="L19" i="18"/>
  <c r="I19" i="18"/>
  <c r="H19" i="18"/>
  <c r="K19" i="18"/>
  <c r="M19" i="18"/>
  <c r="L17" i="18"/>
  <c r="I17" i="18"/>
  <c r="H17" i="18"/>
  <c r="K17" i="18"/>
  <c r="M17" i="18"/>
  <c r="L14" i="18"/>
  <c r="I14" i="18"/>
  <c r="H14" i="18"/>
  <c r="K14" i="18"/>
  <c r="M14" i="18"/>
  <c r="L8" i="18"/>
  <c r="I8" i="18"/>
  <c r="H8" i="18"/>
  <c r="K8" i="18"/>
  <c r="M8" i="18"/>
  <c r="L24" i="18"/>
  <c r="I24" i="18"/>
  <c r="H24" i="18"/>
  <c r="K24" i="18"/>
  <c r="M24" i="18"/>
  <c r="L25" i="18"/>
  <c r="I25" i="18"/>
  <c r="H25" i="18"/>
  <c r="K25" i="18"/>
  <c r="M25" i="18"/>
  <c r="L13" i="18"/>
  <c r="I13" i="18"/>
  <c r="H13" i="18"/>
  <c r="K13" i="18"/>
  <c r="M13" i="18"/>
  <c r="L15" i="18"/>
  <c r="I15" i="18"/>
  <c r="H15" i="18"/>
  <c r="K15" i="18"/>
  <c r="M15" i="18"/>
  <c r="L27" i="18"/>
  <c r="I27" i="18"/>
  <c r="H27" i="18"/>
  <c r="K27" i="18"/>
  <c r="M27" i="18"/>
  <c r="L32" i="18"/>
  <c r="I32" i="18"/>
  <c r="H32" i="18"/>
  <c r="K32" i="18"/>
  <c r="M32" i="18"/>
  <c r="L20" i="18"/>
  <c r="I20" i="18"/>
  <c r="H20" i="18"/>
  <c r="K20" i="18"/>
  <c r="M20" i="18"/>
  <c r="L4" i="18"/>
  <c r="I4" i="18"/>
  <c r="H4" i="18"/>
  <c r="K4" i="18"/>
  <c r="M4" i="18"/>
  <c r="L11" i="18"/>
  <c r="I11" i="18"/>
  <c r="H11" i="18"/>
  <c r="K11" i="18"/>
  <c r="M11" i="18"/>
  <c r="L3" i="18"/>
  <c r="I3" i="18"/>
  <c r="H3" i="18"/>
  <c r="K3" i="18"/>
  <c r="M3" i="18"/>
  <c r="L18" i="18"/>
  <c r="I18" i="18"/>
  <c r="H18" i="18"/>
  <c r="K18" i="18"/>
  <c r="M18" i="18"/>
  <c r="L5" i="18"/>
  <c r="I5" i="18"/>
  <c r="H5" i="18"/>
  <c r="K5" i="18"/>
  <c r="M5" i="18"/>
  <c r="L9" i="18"/>
  <c r="I9" i="18"/>
  <c r="H9" i="18"/>
  <c r="K9" i="18"/>
  <c r="M9" i="18"/>
  <c r="L21" i="18"/>
  <c r="I21" i="18"/>
  <c r="H21" i="18"/>
  <c r="K21" i="18"/>
  <c r="M21" i="18"/>
  <c r="L22" i="18"/>
  <c r="I22" i="18"/>
  <c r="H22" i="18"/>
  <c r="K22" i="18"/>
  <c r="M22" i="18"/>
  <c r="L31" i="18"/>
  <c r="I31" i="18"/>
  <c r="H31" i="18"/>
  <c r="K31" i="18"/>
  <c r="M31" i="18"/>
  <c r="L29" i="18"/>
  <c r="I29" i="18"/>
  <c r="H29" i="18"/>
  <c r="K29" i="18"/>
  <c r="M29" i="18"/>
  <c r="L28" i="18"/>
  <c r="I28" i="18"/>
  <c r="H28" i="18"/>
  <c r="K28" i="18"/>
  <c r="M28" i="18"/>
  <c r="L6" i="18"/>
  <c r="I6" i="18"/>
  <c r="H6" i="18"/>
  <c r="K6" i="18"/>
  <c r="M6" i="18"/>
  <c r="L10" i="18"/>
  <c r="I10" i="18"/>
  <c r="H10" i="18"/>
  <c r="K10" i="18"/>
  <c r="M10" i="18"/>
  <c r="L7" i="18"/>
  <c r="I7" i="18"/>
  <c r="H7" i="18"/>
  <c r="K7" i="18"/>
  <c r="M7" i="18"/>
  <c r="L12" i="18"/>
  <c r="I12" i="18"/>
  <c r="H12" i="18"/>
  <c r="K12" i="18"/>
  <c r="M12" i="18"/>
</calcChain>
</file>

<file path=xl/sharedStrings.xml><?xml version="1.0" encoding="utf-8"?>
<sst xmlns="http://schemas.openxmlformats.org/spreadsheetml/2006/main" count="730" uniqueCount="222">
  <si>
    <t>Totale</t>
  </si>
  <si>
    <t>Carta muta</t>
  </si>
  <si>
    <t>Computer</t>
  </si>
  <si>
    <t>Coordinate</t>
  </si>
  <si>
    <t>Puzzle</t>
  </si>
  <si>
    <t>Risp. Multipla</t>
  </si>
  <si>
    <t>NOME SCUOLA</t>
  </si>
  <si>
    <t>NOME STATO</t>
  </si>
  <si>
    <t>TOTALE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</si>
  <si>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</si>
  <si>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</si>
  <si>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</si>
  <si>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</si>
  <si>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</si>
  <si>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</si>
  <si>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</si>
  <si>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</si>
  <si>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</si>
  <si>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</si>
  <si>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</si>
  <si>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</si>
  <si>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</si>
  <si>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</si>
  <si>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</si>
  <si>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</si>
  <si>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</si>
  <si>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</si>
  <si>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</si>
  <si>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</si>
  <si>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</si>
  <si>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</si>
  <si>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</si>
  <si>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</si>
  <si>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</si>
  <si>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</si>
  <si>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</si>
  <si>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</si>
  <si>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</si>
  <si>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</si>
  <si>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POSIZIONE</t>
  </si>
  <si>
    <t>PARTECIPANTE</t>
  </si>
  <si>
    <t>Giocatore 2</t>
  </si>
  <si>
    <t>Giocatore 1</t>
  </si>
  <si>
    <t>Giocatore 3</t>
  </si>
  <si>
    <t>Giocatore 4</t>
  </si>
  <si>
    <t>CLASSIFICA CARTA MUTA</t>
  </si>
  <si>
    <t>CLASSIFICA COMPUTER</t>
  </si>
  <si>
    <t>CLASSIFICA COORDINATE</t>
  </si>
  <si>
    <t>CLASSIFICA RISPOSTE MULTIPLE</t>
  </si>
  <si>
    <t>CLASSIFICA GENERALE</t>
  </si>
  <si>
    <t>CLASSIFICA PUZZLE</t>
  </si>
  <si>
    <t>1 Russia</t>
  </si>
  <si>
    <t>2 Ucraina</t>
  </si>
  <si>
    <t>3 Austria</t>
  </si>
  <si>
    <t>4 Svizzera</t>
  </si>
  <si>
    <t xml:space="preserve">5 Francia </t>
  </si>
  <si>
    <t>6 Spagna</t>
  </si>
  <si>
    <t xml:space="preserve">7 Regno Unito </t>
  </si>
  <si>
    <t>8 Portogallo</t>
  </si>
  <si>
    <t>9 Andorra</t>
  </si>
  <si>
    <t>10 Lettonia</t>
  </si>
  <si>
    <t>11 Serbia</t>
  </si>
  <si>
    <t>12 Slovenia</t>
  </si>
  <si>
    <t>13 Croazia</t>
  </si>
  <si>
    <t>14 Belgio</t>
  </si>
  <si>
    <t>15 Paesi Bassi</t>
  </si>
  <si>
    <t>16 Montenegro</t>
  </si>
  <si>
    <t>17 Macedonia</t>
  </si>
  <si>
    <t>18 Romania</t>
  </si>
  <si>
    <t>19 Svezia</t>
  </si>
  <si>
    <t>20 Norvegia</t>
  </si>
  <si>
    <t>21 Danimarca</t>
  </si>
  <si>
    <t>22 Bulgaria</t>
  </si>
  <si>
    <t>23 Polonia</t>
  </si>
  <si>
    <t>24 Bielorussia</t>
  </si>
  <si>
    <t>25 Lussemburgo</t>
  </si>
  <si>
    <t>26 San Marino</t>
  </si>
  <si>
    <t>27 Bosnia E.</t>
  </si>
  <si>
    <t>28 Kosovo</t>
  </si>
  <si>
    <t>29 Albania</t>
  </si>
  <si>
    <t>30 Cipro</t>
  </si>
  <si>
    <t>I.I.S. "P. Belmesseri" PONTREMOLI</t>
  </si>
  <si>
    <t>I.I.S. "A. D'Aosta" L'AQUILA</t>
  </si>
  <si>
    <t>I.T.E. "V. De Fazio" LAMEZIA TERME</t>
  </si>
  <si>
    <t>Euroscuola BRESCIA</t>
  </si>
  <si>
    <t>I.I.S. "G. Galilei" CARRARA</t>
  </si>
  <si>
    <t>I.I.S. "J. F. Kennedy" MONSELICE</t>
  </si>
  <si>
    <t>I.I.S. "D. Zaccagna" CARRARA</t>
  </si>
  <si>
    <t>I.T.S. "F. Pacini"  PISTOIA</t>
  </si>
  <si>
    <t>I.I.S. "A.  D'Aosta" L'AQUILA</t>
  </si>
  <si>
    <t>Liceo Classico "P. Rossi"  MASSA</t>
  </si>
  <si>
    <t>I.T.C.G. "G. Cerboni" PORTOFERRAIO</t>
  </si>
  <si>
    <t>Liceo Scientifico "G.Marconi" CARRARA</t>
  </si>
  <si>
    <t>I.I.S. "A. Vespucci" LIVORNO</t>
  </si>
  <si>
    <t>I.T.S.C.T."Einaudi Gramsci" PADOVA</t>
  </si>
  <si>
    <t>I.T.E.T "A. Benedetti" PORCARI LUCCA</t>
  </si>
  <si>
    <t>I.T.T.C. "L. Nottolini" LUCCA</t>
  </si>
  <si>
    <t>Liceo Classico "G. Leopardi" AULLA</t>
  </si>
  <si>
    <t>I.I.S. "L.Einaudi" CARRARA</t>
  </si>
  <si>
    <t>I.I.S. "L. Da Vinci" VILLAFRANCA</t>
  </si>
  <si>
    <t>Liceo Classico "P. Rossi" MASSA</t>
  </si>
  <si>
    <t>Liceo Scientifico "G. Marconi" CARRARA</t>
  </si>
  <si>
    <t>Sara Filippi</t>
  </si>
  <si>
    <t>Sofia Chiacchia</t>
  </si>
  <si>
    <t>Marco Bonaddio</t>
  </si>
  <si>
    <t>Lorenzo Caravelli</t>
  </si>
  <si>
    <t>Alessandro Barsacchi</t>
  </si>
  <si>
    <t>Sebastian Cucu</t>
  </si>
  <si>
    <t>Marin Marin</t>
  </si>
  <si>
    <t>Liam Bruscolini</t>
  </si>
  <si>
    <t>Alessio Baruffi</t>
  </si>
  <si>
    <t>Emanuel Francu</t>
  </si>
  <si>
    <t>Tommaso Berti</t>
  </si>
  <si>
    <t>Riccardo Plaia</t>
  </si>
  <si>
    <t>Denise Freddi</t>
  </si>
  <si>
    <t>Antonio Santoluca</t>
  </si>
  <si>
    <t>Lisa Vegnuti</t>
  </si>
  <si>
    <t>Alessio Pizzulo</t>
  </si>
  <si>
    <t>Niccolò Frattini</t>
  </si>
  <si>
    <t>Nicola Cavalieri</t>
  </si>
  <si>
    <t>Andrea Lo Savio</t>
  </si>
  <si>
    <t>Ermanno Roeper</t>
  </si>
  <si>
    <t>Francesco G. Iliano</t>
  </si>
  <si>
    <t>Samuele Gerini</t>
  </si>
  <si>
    <t>Andrea Brizzi</t>
  </si>
  <si>
    <t>Giuseppe Romagnoli</t>
  </si>
  <si>
    <t>Cristian Vernazza</t>
  </si>
  <si>
    <t>Nicolò Vona</t>
  </si>
  <si>
    <t>Davide Maria Greco</t>
  </si>
  <si>
    <t>Lorenzo Veschi</t>
  </si>
  <si>
    <t>Giacomo Manfredini</t>
  </si>
  <si>
    <t>Stella Fabris</t>
  </si>
  <si>
    <t>Giulia Polloni</t>
  </si>
  <si>
    <t>Maryame El Attifi</t>
  </si>
  <si>
    <t>Gaia Giampietri</t>
  </si>
  <si>
    <t>Silvia Mattia</t>
  </si>
  <si>
    <t>Miranda Maria Letizia</t>
  </si>
  <si>
    <t>Alessandro Perelli</t>
  </si>
  <si>
    <t>Giusuè Fraita</t>
  </si>
  <si>
    <t>Michele Cutrì</t>
  </si>
  <si>
    <t>Isabella Valenzi Giovanni</t>
  </si>
  <si>
    <t>Filippo Spinella</t>
  </si>
  <si>
    <t>Chiara Gorini</t>
  </si>
  <si>
    <t>Francesca Puntelli</t>
  </si>
  <si>
    <t>Federico Cannea</t>
  </si>
  <si>
    <t>Francesco Lettiero</t>
  </si>
  <si>
    <t>Mattia Storti</t>
  </si>
  <si>
    <t>Rocco Furlan</t>
  </si>
  <si>
    <t>Vanessa Tasso</t>
  </si>
  <si>
    <t>Imen Romdhani</t>
  </si>
  <si>
    <t>Davide Martini</t>
  </si>
  <si>
    <t>Lorenzo Gianrossi</t>
  </si>
  <si>
    <t>Nicole Ricci</t>
  </si>
  <si>
    <t>Leonardo Paci</t>
  </si>
  <si>
    <t>Salvatore Perricone</t>
  </si>
  <si>
    <t>Tommaso Becocci</t>
  </si>
  <si>
    <t>Isabella Greco</t>
  </si>
  <si>
    <t>Andrea Mizzaro Papini</t>
  </si>
  <si>
    <t>Tommaso Bonazza</t>
  </si>
  <si>
    <t>Mariana Ciocan</t>
  </si>
  <si>
    <t>Daniele Martellucci</t>
  </si>
  <si>
    <t>Alessia Ferrari</t>
  </si>
  <si>
    <t>Giovanni Puccianti</t>
  </si>
  <si>
    <t>Elena Diafani</t>
  </si>
  <si>
    <t>Lapo Biagini</t>
  </si>
  <si>
    <t>Lorenzo Patrone</t>
  </si>
  <si>
    <t>Nicholas Fusani</t>
  </si>
  <si>
    <t>Luca Dell'Amico</t>
  </si>
  <si>
    <t>Alessia Norrito</t>
  </si>
  <si>
    <t>Michelle Bodei</t>
  </si>
  <si>
    <t>Margherita Della Libera</t>
  </si>
  <si>
    <t>Lorenzo Molinaro</t>
  </si>
  <si>
    <t>Francesco Bruni</t>
  </si>
  <si>
    <t>Francesco Mascaro</t>
  </si>
  <si>
    <t>Emanuele Genovesi</t>
  </si>
  <si>
    <t>Giacomo Marchetti</t>
  </si>
  <si>
    <t>Sara Nice Ribolini</t>
  </si>
  <si>
    <t>Nicole Montagnoni</t>
  </si>
  <si>
    <t>Matteo Torre</t>
  </si>
  <si>
    <t>Sara Righetti</t>
  </si>
  <si>
    <t>Francesco Fanetti</t>
  </si>
  <si>
    <t>Monika Todorova</t>
  </si>
  <si>
    <t>Chiara Mazzei</t>
  </si>
  <si>
    <t>Sebastian Furlan</t>
  </si>
  <si>
    <t>Giacomo Falossi</t>
  </si>
  <si>
    <t>Valentina Gigli</t>
  </si>
  <si>
    <t>Diego Fiandra</t>
  </si>
  <si>
    <t>Alessio Tedeschi</t>
  </si>
  <si>
    <t>Alberto Ghelarducci</t>
  </si>
  <si>
    <t>Alessio Ragazzo</t>
  </si>
  <si>
    <t>Pedro R. Sediam</t>
  </si>
  <si>
    <t xml:space="preserve"> Romanin S. Piccin</t>
  </si>
  <si>
    <t>Daniel Di Nardo</t>
  </si>
  <si>
    <t>Martina Giusti</t>
  </si>
  <si>
    <t>Rodolfo Filippetti</t>
  </si>
  <si>
    <t>Filippo Barsali</t>
  </si>
  <si>
    <t>John Jacob Alcantara</t>
  </si>
  <si>
    <t>Andrea Cerri</t>
  </si>
  <si>
    <t>Luca Gabriella</t>
  </si>
  <si>
    <t>Irene Simonini</t>
  </si>
  <si>
    <t>Giulia Mostarda</t>
  </si>
  <si>
    <t>Giacomo Berrettini</t>
  </si>
  <si>
    <t>Emanuele Fava</t>
  </si>
  <si>
    <t>Eduards Mei</t>
  </si>
  <si>
    <t>Vanessa Ferrari</t>
  </si>
  <si>
    <t>Francesca Shitany</t>
  </si>
  <si>
    <t>Daniele Marianucci</t>
  </si>
  <si>
    <t>Lorenzo Damiani</t>
  </si>
  <si>
    <t>Ludovico Gaspari</t>
  </si>
  <si>
    <t>Francesca Zappalà</t>
  </si>
  <si>
    <t>Chiara Sozzi</t>
  </si>
  <si>
    <t>Aurora Vita</t>
  </si>
  <si>
    <t>Lorenzo Mariotti</t>
  </si>
  <si>
    <t>Lipka Nazar</t>
  </si>
  <si>
    <t>Alessia Dolci</t>
  </si>
  <si>
    <t>Brando Lupo Vincenti</t>
  </si>
  <si>
    <t>Lucia Colella</t>
  </si>
  <si>
    <t>Lorenzo Lazzaro</t>
  </si>
  <si>
    <t>G. Emanuel Rubenov</t>
  </si>
  <si>
    <t>Clarissa Tocchini</t>
  </si>
  <si>
    <t>Greta Lenzetti</t>
  </si>
  <si>
    <t>Bogazzi Giorgia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</si>
</sst>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4"/>
      <color theme="1"/>
      <name val="Aparajita"/>
      <family val="2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2" borderId="0" xfId="1" applyFont="1" applyFill="1" applyBorder="1"/>
    <xf numFmtId="0" fontId="3" fillId="0" borderId="0" xfId="0" applyFont="1" applyFill="1" applyBorder="1"/>
    <xf numFmtId="0" fontId="5" fillId="0" borderId="0" xfId="1" applyFont="1" applyFill="1" applyBorder="1"/>
    <xf numFmtId="0" fontId="0" fillId="0" borderId="0" xfId="0" applyFill="1" applyBorder="1"/>
    <xf numFmtId="0" fontId="5" fillId="2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Border="1"/>
    <xf numFmtId="1" fontId="3" fillId="0" borderId="0" xfId="0" applyNumberFormat="1" applyFont="1" applyFill="1" applyBorder="1" applyAlignment="1">
      <alignment horizontal="center"/>
    </xf>
    <xf numFmtId="0" fontId="9" fillId="0" borderId="0" xfId="0" applyFont="1" applyBorder="1"/>
    <xf numFmtId="0" fontId="10" fillId="0" borderId="0" xfId="0" applyFont="1"/>
    <xf numFmtId="0" fontId="1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vertical="center"/>
    </xf>
    <xf numFmtId="1" fontId="5" fillId="2" borderId="0" xfId="1" applyNumberFormat="1" applyFont="1" applyFill="1" applyBorder="1"/>
    <xf numFmtId="1" fontId="3" fillId="0" borderId="0" xfId="0" applyNumberFormat="1" applyFont="1" applyFill="1" applyBorder="1"/>
    <xf numFmtId="0" fontId="2" fillId="0" borderId="0" xfId="0" applyFont="1" applyBorder="1"/>
    <xf numFmtId="0" fontId="1" fillId="3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6">
    <cellStyle name="Collegamento ipertestuale" xfId="2" builtinId="8" hidden="1"/>
    <cellStyle name="Collegamento ipertestuale" xfId="4" builtinId="8" hidden="1"/>
    <cellStyle name="Collegamento ipertestuale visitato" xfId="3" builtinId="9" hidden="1"/>
    <cellStyle name="Collegamento ipertestuale visitato" xfId="5" builtinId="9" hidden="1"/>
    <cellStyle name="Normale" xfId="0" builtinId="0"/>
    <cellStyle name="Titolo 1" xfId="1" builtinId="16"/>
  </cellStyles>
  <dxfs count="58"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1" formatCode="0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5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5"/>
        <color theme="0"/>
        <name val="Calibri"/>
        <scheme val="minor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5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5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5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arajita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2" name="Master" displayName="Master" ref="B2:M32" totalsRowShown="0" headerRowDxfId="57" dataDxfId="56" headerRowCellStyle="Titolo 1">
  <autoFilter ref="B2:M32"/>
  <sortState ref="B3:M32">
    <sortCondition descending="1" ref="M2:M32"/>
  </sortState>
  <tableColumns count="12">
    <tableColumn id="1" name="NOME STATO" dataDxfId="55"/>
    <tableColumn id="2" name="NOME SCUOLA" dataDxfId="54"/>
    <tableColumn id="12" name="Giocatore 1" dataDxfId="53"/>
    <tableColumn id="11" name="Giocatore 2" dataDxfId="52"/>
    <tableColumn id="10" name="Giocatore 3" dataDxfId="51"/>
    <tableColumn id="9" name="Giocatore 4" dataDxfId="50"/>
    <tableColumn id="3" name="Carta muta" dataDxfId="49">
      <calculatedColumnFormula>VLOOKUP(B3,carta_muta[#All],3,FALSE)</calculatedColumnFormula>
    </tableColumn>
    <tableColumn id="13" name="Coordinate" dataDxfId="48">
      <calculatedColumnFormula>VLOOKUP(B3,coordinate[#All],3,FALSE)</calculatedColumnFormula>
    </tableColumn>
    <tableColumn id="4" name="Computer" dataDxfId="47">
      <calculatedColumnFormula>VLOOKUP(B3,computer[#All],4,FALSE)</calculatedColumnFormula>
    </tableColumn>
    <tableColumn id="6" name="Risp. Multipla" dataDxfId="46">
      <calculatedColumnFormula>VLOOKUP(B3,risp_multiple[#All],3,FALSE)</calculatedColumnFormula>
    </tableColumn>
    <tableColumn id="7" name="Puzzle" dataDxfId="45">
      <calculatedColumnFormula>VLOOKUP(B3,Puzzle[#All],3,FALSE)</calculatedColumnFormula>
    </tableColumn>
    <tableColumn id="8" name="Totale" dataDxfId="44">
      <calculatedColumnFormula>Master[[#This Row],[Carta muta]]+Master[[#This Row],[Coordinate]]+Master[[#This Row],[Computer]]+Master[[#This Row],[Risp. Multipla]]+Master[[#This Row],[Puzzle]]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1" name="Tabella712" displayName="Tabella712" ref="A2:A32" totalsRowShown="0" headerRowDxfId="10" dataDxfId="9">
  <autoFilter ref="A2:A32"/>
  <tableColumns count="1">
    <tableColumn id="1" name="POSIZIONE" dataDxfId="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" name="Puzzle" displayName="Puzzle" ref="B2:D32" totalsRowShown="0" headerRowDxfId="7" dataDxfId="6">
  <autoFilter ref="B2:D32"/>
  <sortState ref="B3:E32">
    <sortCondition descending="1" ref="D2:D32"/>
  </sortState>
  <tableColumns count="3">
    <tableColumn id="1" name="NOME STATO" dataDxfId="5"/>
    <tableColumn id="2" name="NOME SCUOLA" dataDxfId="4"/>
    <tableColumn id="3" name="TOTALE" dataDxfId="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puzzle_tab" displayName="puzzle_tab" ref="A2:A32" totalsRowShown="0" headerRowDxfId="2" dataDxfId="1">
  <autoFilter ref="A2:A32"/>
  <tableColumns count="1">
    <tableColumn id="1" name="POSIZION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ella7" displayName="Tabella7" ref="A2:A32" totalsRowShown="0" headerRowDxfId="43" dataDxfId="42">
  <autoFilter ref="A2:A32"/>
  <tableColumns count="1">
    <tableColumn id="1" name="POSIZIONE" dataDxfId="4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carta_muta" displayName="carta_muta" ref="B2:D32" totalsRowShown="0" headerRowDxfId="40" dataDxfId="39">
  <autoFilter ref="B2:D32"/>
  <sortState ref="B3:D32">
    <sortCondition descending="1" ref="D2:D32"/>
  </sortState>
  <tableColumns count="3">
    <tableColumn id="1" name="NOME STATO" dataDxfId="38"/>
    <tableColumn id="2" name="NOME SCUOLA" dataDxfId="37"/>
    <tableColumn id="3" name="TOTALE" dataDxfId="3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8" name="Tabella79" displayName="Tabella79" ref="A2:A32" totalsRowShown="0" headerRowDxfId="35" dataDxfId="34">
  <autoFilter ref="A2:A32"/>
  <tableColumns count="1">
    <tableColumn id="1" name="POSIZIONE" dataDxfId="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coordinate" displayName="coordinate" ref="B2:D32" totalsRowShown="0" headerRowDxfId="32" dataDxfId="31">
  <autoFilter ref="B2:D32"/>
  <sortState ref="B3:D32">
    <sortCondition descending="1" ref="D2:D32"/>
  </sortState>
  <tableColumns count="3">
    <tableColumn id="1" name="NOME STATO" dataDxfId="30"/>
    <tableColumn id="2" name="NOME SCUOLA" dataDxfId="29"/>
    <tableColumn id="3" name="TOTALE" dataDxfId="2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0" name="Tabella711" displayName="Tabella711" ref="A2:A32" totalsRowShown="0" headerRowDxfId="27" dataDxfId="26">
  <autoFilter ref="A2:A32"/>
  <tableColumns count="1">
    <tableColumn id="1" name="POSIZIONE" dataDxfId="2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posizione" displayName="posizione" ref="A2:A32" totalsRowShown="0" headerRowDxfId="24" dataDxfId="23">
  <autoFilter ref="A2:A32"/>
  <tableColumns count="1">
    <tableColumn id="1" name="POSIZIONE" dataDxfId="2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8" name="computer" displayName="computer" ref="B2:E32" totalsRowShown="0" headerRowDxfId="21" dataDxfId="20">
  <autoFilter ref="B2:E32"/>
  <sortState ref="B3:E32">
    <sortCondition descending="1" ref="E2:E32"/>
  </sortState>
  <tableColumns count="4">
    <tableColumn id="1" name="NOME STATO" dataDxfId="19"/>
    <tableColumn id="2" name="NOME SCUOLA" dataDxfId="18"/>
    <tableColumn id="4" name="PARTECIPANTE" dataDxfId="17"/>
    <tableColumn id="3" name="TOTALE" dataDxfId="1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3" name="risp_multiple" displayName="risp_multiple" ref="B2:D32" totalsRowShown="0" headerRowDxfId="15" dataDxfId="14">
  <autoFilter ref="B2:D32"/>
  <sortState ref="B3:D32">
    <sortCondition descending="1" ref="D2:D32"/>
  </sortState>
  <tableColumns count="3">
    <tableColumn id="1" name="NOME STATO" dataDxfId="13"/>
    <tableColumn id="2" name="NOME SCUOLA" dataDxfId="12"/>
    <tableColumn id="3" name="TOTALE" data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table" Target="../tables/table1.xml"/><Relationship Id="rId3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table" Target="../tables/table3.xml"/><Relationship Id="rId3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table" Target="../tables/table5.xml"/><Relationship Id="rId3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table" Target="../tables/table7.xml"/><Relationship Id="rId3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table" Target="../tables/table9.xml"/><Relationship Id="rId3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table" Target="../tables/table11.xml"/><Relationship Id="rId3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>
    <pageSetUpPr fitToPage="1"/>
  </sheetPr>
  <dimension ref="A1:M32"/>
  <sheetViews>
    <sheetView tabSelected="1" workbookViewId="0">
      <selection activeCell="G5" sqref="G5"/>
    </sheetView>
  </sheetViews>
  <sheetFormatPr baseColWidth="10" defaultColWidth="8.83203125" defaultRowHeight="15" x14ac:dyDescent="0.2"/>
  <cols>
    <col min="1" max="1" width="26.5" style="19" customWidth="1"/>
    <col min="2" max="2" width="22.33203125" style="19" bestFit="1" customWidth="1"/>
    <col min="3" max="3" width="43" style="19" bestFit="1" customWidth="1"/>
    <col min="4" max="4" width="20.33203125" style="19" customWidth="1"/>
    <col min="5" max="5" width="20" style="19" customWidth="1"/>
    <col min="6" max="6" width="17.33203125" style="19" customWidth="1"/>
    <col min="7" max="7" width="21.5" style="19" customWidth="1"/>
    <col min="8" max="9" width="19.6640625" style="25" customWidth="1"/>
    <col min="10" max="10" width="18.6640625" style="19" customWidth="1"/>
    <col min="11" max="11" width="22.6640625" style="25" customWidth="1"/>
    <col min="12" max="12" width="14.83203125" style="19" customWidth="1"/>
    <col min="13" max="13" width="14.83203125" style="19" bestFit="1" customWidth="1"/>
    <col min="14" max="16384" width="8.83203125" style="19"/>
  </cols>
  <sheetData>
    <row r="1" spans="1:13" ht="31" x14ac:dyDescent="0.35">
      <c r="A1" s="14" t="s">
        <v>49</v>
      </c>
    </row>
    <row r="2" spans="1:13" ht="31" customHeight="1" x14ac:dyDescent="0.2">
      <c r="A2" s="11" t="s">
        <v>39</v>
      </c>
      <c r="B2" s="17" t="s">
        <v>7</v>
      </c>
      <c r="C2" s="17" t="s">
        <v>6</v>
      </c>
      <c r="D2" s="17" t="s">
        <v>42</v>
      </c>
      <c r="E2" s="17" t="s">
        <v>41</v>
      </c>
      <c r="F2" s="17" t="s">
        <v>43</v>
      </c>
      <c r="G2" s="17" t="s">
        <v>44</v>
      </c>
      <c r="H2" s="18" t="s">
        <v>1</v>
      </c>
      <c r="I2" s="17" t="s">
        <v>3</v>
      </c>
      <c r="J2" s="18" t="s">
        <v>2</v>
      </c>
      <c r="K2" s="17" t="s">
        <v>5</v>
      </c>
      <c r="L2" s="18" t="s">
        <v>4</v>
      </c>
      <c r="M2" s="17" t="s">
        <v>0</v>
      </c>
    </row>
    <row r="3" spans="1:13" ht="21" x14ac:dyDescent="0.2">
      <c r="A3" s="3" t="s">
        <v>9</v>
      </c>
      <c r="B3" s="20" t="s">
        <v>68</v>
      </c>
      <c r="C3" s="21" t="s">
        <v>92</v>
      </c>
      <c r="D3" s="16" t="s">
        <v>119</v>
      </c>
      <c r="E3" s="16" t="s">
        <v>183</v>
      </c>
      <c r="F3" s="16" t="s">
        <v>184</v>
      </c>
      <c r="G3" s="16" t="s">
        <v>185</v>
      </c>
      <c r="H3" s="22">
        <f>VLOOKUP(B3,carta_muta[#All],3,FALSE)</f>
        <v>29</v>
      </c>
      <c r="I3" s="24">
        <f>VLOOKUP(B3,coordinate[#All],3,FALSE)</f>
        <v>29</v>
      </c>
      <c r="J3" s="22">
        <f>VLOOKUP(B3,computer[#All],4,FALSE)</f>
        <v>29</v>
      </c>
      <c r="K3" s="24">
        <f>VLOOKUP(B3,risp_multiple[#All],3,FALSE)</f>
        <v>29</v>
      </c>
      <c r="L3" s="23">
        <f>VLOOKUP(B3,Puzzle[#All],3,FALSE)</f>
        <v>27</v>
      </c>
      <c r="M3" s="23">
        <f>Master[[#This Row],[Carta muta]]+Master[[#This Row],[Coordinate]]+Master[[#This Row],[Computer]]+Master[[#This Row],[Risp. Multipla]]+Master[[#This Row],[Puzzle]]</f>
        <v>143</v>
      </c>
    </row>
    <row r="4" spans="1:13" ht="21" x14ac:dyDescent="0.2">
      <c r="A4" s="3" t="s">
        <v>10</v>
      </c>
      <c r="B4" s="20" t="s">
        <v>66</v>
      </c>
      <c r="C4" s="21" t="s">
        <v>90</v>
      </c>
      <c r="D4" s="16" t="s">
        <v>117</v>
      </c>
      <c r="E4" s="16" t="s">
        <v>177</v>
      </c>
      <c r="F4" s="16" t="s">
        <v>178</v>
      </c>
      <c r="G4" s="16" t="s">
        <v>179</v>
      </c>
      <c r="H4" s="22">
        <f>VLOOKUP(B4,carta_muta[#All],3,FALSE)</f>
        <v>27</v>
      </c>
      <c r="I4" s="24">
        <f>VLOOKUP(B4,coordinate[#All],3,FALSE)</f>
        <v>30</v>
      </c>
      <c r="J4" s="22">
        <f>VLOOKUP(B4,computer[#All],4,FALSE)</f>
        <v>27</v>
      </c>
      <c r="K4" s="24">
        <f>VLOOKUP(B4,risp_multiple[#All],3,FALSE)</f>
        <v>26</v>
      </c>
      <c r="L4" s="23">
        <f>VLOOKUP(B4,Puzzle[#All],3,FALSE)</f>
        <v>25</v>
      </c>
      <c r="M4" s="23">
        <f>Master[[#This Row],[Carta muta]]+Master[[#This Row],[Coordinate]]+Master[[#This Row],[Computer]]+Master[[#This Row],[Risp. Multipla]]+Master[[#This Row],[Puzzle]]</f>
        <v>135</v>
      </c>
    </row>
    <row r="5" spans="1:13" ht="21" x14ac:dyDescent="0.2">
      <c r="A5" s="3" t="s">
        <v>11</v>
      </c>
      <c r="B5" s="20" t="s">
        <v>70</v>
      </c>
      <c r="C5" s="21" t="s">
        <v>94</v>
      </c>
      <c r="D5" s="16" t="s">
        <v>121</v>
      </c>
      <c r="E5" s="16" t="s">
        <v>189</v>
      </c>
      <c r="F5" s="16" t="s">
        <v>190</v>
      </c>
      <c r="G5" s="16" t="s">
        <v>191</v>
      </c>
      <c r="H5" s="22">
        <f>VLOOKUP(B5,carta_muta[#All],3,FALSE)</f>
        <v>30</v>
      </c>
      <c r="I5" s="24">
        <f>VLOOKUP(B5,coordinate[#All],3,FALSE)</f>
        <v>24</v>
      </c>
      <c r="J5" s="22">
        <f>VLOOKUP(B5,computer[#All],4,FALSE)</f>
        <v>28</v>
      </c>
      <c r="K5" s="24">
        <f>VLOOKUP(B5,risp_multiple[#All],3,FALSE)</f>
        <v>24</v>
      </c>
      <c r="L5" s="23">
        <f>VLOOKUP(B5,Puzzle[#All],3,FALSE)</f>
        <v>26</v>
      </c>
      <c r="M5" s="23">
        <f>Master[[#This Row],[Carta muta]]+Master[[#This Row],[Coordinate]]+Master[[#This Row],[Computer]]+Master[[#This Row],[Risp. Multipla]]+Master[[#This Row],[Puzzle]]</f>
        <v>132</v>
      </c>
    </row>
    <row r="6" spans="1:13" ht="21" x14ac:dyDescent="0.2">
      <c r="A6" s="3" t="s">
        <v>12</v>
      </c>
      <c r="B6" s="20" t="s">
        <v>77</v>
      </c>
      <c r="C6" s="21" t="s">
        <v>99</v>
      </c>
      <c r="D6" s="16" t="s">
        <v>128</v>
      </c>
      <c r="E6" s="16" t="s">
        <v>208</v>
      </c>
      <c r="F6" s="16" t="s">
        <v>209</v>
      </c>
      <c r="G6" s="16" t="s">
        <v>210</v>
      </c>
      <c r="H6" s="22">
        <f>VLOOKUP(B6,carta_muta[#All],3,FALSE)</f>
        <v>22</v>
      </c>
      <c r="I6" s="24">
        <f>VLOOKUP(B6,coordinate[#All],3,FALSE)</f>
        <v>27</v>
      </c>
      <c r="J6" s="22">
        <f>VLOOKUP(B6,computer[#All],4,FALSE)</f>
        <v>27</v>
      </c>
      <c r="K6" s="24">
        <f>VLOOKUP(B6,risp_multiple[#All],3,FALSE)</f>
        <v>28</v>
      </c>
      <c r="L6" s="23">
        <f>VLOOKUP(B6,Puzzle[#All],3,FALSE)</f>
        <v>20</v>
      </c>
      <c r="M6" s="23">
        <f>Master[[#This Row],[Carta muta]]+Master[[#This Row],[Coordinate]]+Master[[#This Row],[Computer]]+Master[[#This Row],[Risp. Multipla]]+Master[[#This Row],[Puzzle]]</f>
        <v>124</v>
      </c>
    </row>
    <row r="7" spans="1:13" ht="21" x14ac:dyDescent="0.2">
      <c r="A7" s="3" t="s">
        <v>13</v>
      </c>
      <c r="B7" s="20" t="s">
        <v>79</v>
      </c>
      <c r="C7" s="21" t="s">
        <v>101</v>
      </c>
      <c r="D7" s="29" t="s">
        <v>214</v>
      </c>
      <c r="E7" s="16" t="s">
        <v>130</v>
      </c>
      <c r="F7" s="16" t="s">
        <v>215</v>
      </c>
      <c r="G7" s="16" t="s">
        <v>221</v>
      </c>
      <c r="H7" s="22">
        <f>VLOOKUP(B7,carta_muta[#All],3,FALSE)</f>
        <v>24</v>
      </c>
      <c r="I7" s="24">
        <f>VLOOKUP(B7,coordinate[#All],3,FALSE)</f>
        <v>21</v>
      </c>
      <c r="J7" s="22">
        <f>VLOOKUP(B7,computer[#All],4,FALSE)</f>
        <v>21</v>
      </c>
      <c r="K7" s="24">
        <f>VLOOKUP(B7,risp_multiple[#All],3,FALSE)</f>
        <v>30</v>
      </c>
      <c r="L7" s="23">
        <f>VLOOKUP(B7,Puzzle[#All],3,FALSE)</f>
        <v>28</v>
      </c>
      <c r="M7" s="23">
        <f>Master[[#This Row],[Carta muta]]+Master[[#This Row],[Coordinate]]+Master[[#This Row],[Computer]]+Master[[#This Row],[Risp. Multipla]]+Master[[#This Row],[Puzzle]]</f>
        <v>124</v>
      </c>
    </row>
    <row r="8" spans="1:13" ht="21" x14ac:dyDescent="0.2">
      <c r="A8" s="3" t="s">
        <v>14</v>
      </c>
      <c r="B8" s="20" t="s">
        <v>58</v>
      </c>
      <c r="C8" s="21" t="s">
        <v>88</v>
      </c>
      <c r="D8" s="16" t="s">
        <v>109</v>
      </c>
      <c r="E8" s="16" t="s">
        <v>153</v>
      </c>
      <c r="F8" s="16" t="s">
        <v>154</v>
      </c>
      <c r="G8" s="16" t="s">
        <v>155</v>
      </c>
      <c r="H8" s="22">
        <f>VLOOKUP(B8,carta_muta[#All],3,FALSE)</f>
        <v>21</v>
      </c>
      <c r="I8" s="24">
        <f>VLOOKUP(B8,coordinate[#All],3,FALSE)</f>
        <v>22</v>
      </c>
      <c r="J8" s="22">
        <f>VLOOKUP(B8,computer[#All],4,FALSE)</f>
        <v>24</v>
      </c>
      <c r="K8" s="24">
        <f>VLOOKUP(B8,risp_multiple[#All],3,FALSE)</f>
        <v>25</v>
      </c>
      <c r="L8" s="23">
        <f>VLOOKUP(B8,Puzzle[#All],3,FALSE)</f>
        <v>24</v>
      </c>
      <c r="M8" s="23">
        <f>Master[[#This Row],[Carta muta]]+Master[[#This Row],[Coordinate]]+Master[[#This Row],[Computer]]+Master[[#This Row],[Risp. Multipla]]+Master[[#This Row],[Puzzle]]</f>
        <v>116</v>
      </c>
    </row>
    <row r="9" spans="1:13" ht="21" x14ac:dyDescent="0.2">
      <c r="A9" s="3" t="s">
        <v>15</v>
      </c>
      <c r="B9" s="20" t="s">
        <v>71</v>
      </c>
      <c r="C9" s="21" t="s">
        <v>95</v>
      </c>
      <c r="D9" s="16" t="s">
        <v>122</v>
      </c>
      <c r="E9" s="16" t="s">
        <v>192</v>
      </c>
      <c r="F9" s="16" t="s">
        <v>193</v>
      </c>
      <c r="G9" s="16" t="s">
        <v>194</v>
      </c>
      <c r="H9" s="22">
        <f>VLOOKUP(B9,carta_muta[#All],3,FALSE)</f>
        <v>28</v>
      </c>
      <c r="I9" s="24">
        <f>VLOOKUP(B9,coordinate[#All],3,FALSE)</f>
        <v>28</v>
      </c>
      <c r="J9" s="22">
        <f>VLOOKUP(B9,computer[#All],4,FALSE)</f>
        <v>25</v>
      </c>
      <c r="K9" s="24">
        <f>VLOOKUP(B9,risp_multiple[#All],3,FALSE)</f>
        <v>13</v>
      </c>
      <c r="L9" s="23">
        <f>VLOOKUP(B9,Puzzle[#All],3,FALSE)</f>
        <v>22</v>
      </c>
      <c r="M9" s="23">
        <f>Master[[#This Row],[Carta muta]]+Master[[#This Row],[Coordinate]]+Master[[#This Row],[Computer]]+Master[[#This Row],[Risp. Multipla]]+Master[[#This Row],[Puzzle]]</f>
        <v>116</v>
      </c>
    </row>
    <row r="10" spans="1:13" ht="21" x14ac:dyDescent="0.2">
      <c r="A10" s="3" t="s">
        <v>16</v>
      </c>
      <c r="B10" s="20" t="s">
        <v>78</v>
      </c>
      <c r="C10" s="21" t="s">
        <v>100</v>
      </c>
      <c r="D10" s="16" t="s">
        <v>129</v>
      </c>
      <c r="E10" s="16" t="s">
        <v>211</v>
      </c>
      <c r="F10" s="16" t="s">
        <v>212</v>
      </c>
      <c r="G10" s="16" t="s">
        <v>213</v>
      </c>
      <c r="H10" s="22">
        <f>VLOOKUP(B10,carta_muta[#All],3,FALSE)</f>
        <v>25</v>
      </c>
      <c r="I10" s="24">
        <f>VLOOKUP(B10,coordinate[#All],3,FALSE)</f>
        <v>26</v>
      </c>
      <c r="J10" s="22">
        <f>VLOOKUP(B10,computer[#All],4,FALSE)</f>
        <v>24</v>
      </c>
      <c r="K10" s="24">
        <f>VLOOKUP(B10,risp_multiple[#All],3,FALSE)</f>
        <v>15</v>
      </c>
      <c r="L10" s="23">
        <f>VLOOKUP(B10,Puzzle[#All],3,FALSE)</f>
        <v>23</v>
      </c>
      <c r="M10" s="23">
        <f>Master[[#This Row],[Carta muta]]+Master[[#This Row],[Coordinate]]+Master[[#This Row],[Computer]]+Master[[#This Row],[Risp. Multipla]]+Master[[#This Row],[Puzzle]]</f>
        <v>113</v>
      </c>
    </row>
    <row r="11" spans="1:13" ht="21" x14ac:dyDescent="0.2">
      <c r="A11" s="3" t="s">
        <v>17</v>
      </c>
      <c r="B11" s="20" t="s">
        <v>67</v>
      </c>
      <c r="C11" s="21" t="s">
        <v>91</v>
      </c>
      <c r="D11" s="16" t="s">
        <v>118</v>
      </c>
      <c r="E11" s="16" t="s">
        <v>180</v>
      </c>
      <c r="F11" s="16" t="s">
        <v>181</v>
      </c>
      <c r="G11" s="16" t="s">
        <v>182</v>
      </c>
      <c r="H11" s="22">
        <f>VLOOKUP(B11,carta_muta[#All],3,FALSE)</f>
        <v>18</v>
      </c>
      <c r="I11" s="24">
        <f>VLOOKUP(B11,coordinate[#All],3,FALSE)</f>
        <v>18</v>
      </c>
      <c r="J11" s="22">
        <f>VLOOKUP(B11,computer[#All],4,FALSE)</f>
        <v>20</v>
      </c>
      <c r="K11" s="24">
        <f>VLOOKUP(B11,risp_multiple[#All],3,FALSE)</f>
        <v>21</v>
      </c>
      <c r="L11" s="23">
        <f>VLOOKUP(B11,Puzzle[#All],3,FALSE)</f>
        <v>30</v>
      </c>
      <c r="M11" s="23">
        <f>Master[[#This Row],[Carta muta]]+Master[[#This Row],[Coordinate]]+Master[[#This Row],[Computer]]+Master[[#This Row],[Risp. Multipla]]+Master[[#This Row],[Puzzle]]</f>
        <v>107</v>
      </c>
    </row>
    <row r="12" spans="1:13" ht="21" x14ac:dyDescent="0.2">
      <c r="A12" s="3" t="s">
        <v>18</v>
      </c>
      <c r="B12" s="20" t="s">
        <v>80</v>
      </c>
      <c r="C12" s="21" t="s">
        <v>94</v>
      </c>
      <c r="D12" s="16" t="s">
        <v>131</v>
      </c>
      <c r="E12" s="16" t="s">
        <v>216</v>
      </c>
      <c r="F12" s="16" t="s">
        <v>217</v>
      </c>
      <c r="G12" s="16" t="s">
        <v>218</v>
      </c>
      <c r="H12" s="22">
        <f>VLOOKUP(B12,carta_muta[#All],3,FALSE)</f>
        <v>23</v>
      </c>
      <c r="I12" s="24">
        <f>VLOOKUP(B12,coordinate[#All],3,FALSE)</f>
        <v>25</v>
      </c>
      <c r="J12" s="22">
        <f>VLOOKUP(B12,computer[#All],4,FALSE)</f>
        <v>13</v>
      </c>
      <c r="K12" s="24">
        <f>VLOOKUP(B12,risp_multiple[#All],3,FALSE)</f>
        <v>27</v>
      </c>
      <c r="L12" s="23">
        <f>VLOOKUP(B12,Puzzle[#All],3,FALSE)</f>
        <v>19</v>
      </c>
      <c r="M12" s="23">
        <f>Master[[#This Row],[Carta muta]]+Master[[#This Row],[Coordinate]]+Master[[#This Row],[Computer]]+Master[[#This Row],[Risp. Multipla]]+Master[[#This Row],[Puzzle]]</f>
        <v>107</v>
      </c>
    </row>
    <row r="13" spans="1:13" ht="21" x14ac:dyDescent="0.2">
      <c r="A13" s="3" t="s">
        <v>19</v>
      </c>
      <c r="B13" s="20" t="s">
        <v>61</v>
      </c>
      <c r="C13" s="21" t="s">
        <v>88</v>
      </c>
      <c r="D13" s="16" t="s">
        <v>112</v>
      </c>
      <c r="E13" s="16" t="s">
        <v>162</v>
      </c>
      <c r="F13" s="16" t="s">
        <v>163</v>
      </c>
      <c r="G13" s="16" t="s">
        <v>164</v>
      </c>
      <c r="H13" s="22">
        <f>VLOOKUP(B13,carta_muta[#All],3,FALSE)</f>
        <v>19</v>
      </c>
      <c r="I13" s="24">
        <f>VLOOKUP(B13,coordinate[#All],3,FALSE)</f>
        <v>14</v>
      </c>
      <c r="J13" s="22">
        <f>VLOOKUP(B13,computer[#All],4,FALSE)</f>
        <v>24</v>
      </c>
      <c r="K13" s="24">
        <f>VLOOKUP(B13,risp_multiple[#All],3,FALSE)</f>
        <v>17</v>
      </c>
      <c r="L13" s="23">
        <f>VLOOKUP(B13,Puzzle[#All],3,FALSE)</f>
        <v>29</v>
      </c>
      <c r="M13" s="23">
        <f>Master[[#This Row],[Carta muta]]+Master[[#This Row],[Coordinate]]+Master[[#This Row],[Computer]]+Master[[#This Row],[Risp. Multipla]]+Master[[#This Row],[Puzzle]]</f>
        <v>103</v>
      </c>
    </row>
    <row r="14" spans="1:13" ht="21" x14ac:dyDescent="0.2">
      <c r="A14" s="3" t="s">
        <v>20</v>
      </c>
      <c r="B14" s="20" t="s">
        <v>57</v>
      </c>
      <c r="C14" s="21" t="s">
        <v>87</v>
      </c>
      <c r="D14" s="16" t="s">
        <v>108</v>
      </c>
      <c r="E14" s="16" t="s">
        <v>150</v>
      </c>
      <c r="F14" s="16" t="s">
        <v>151</v>
      </c>
      <c r="G14" s="16" t="s">
        <v>152</v>
      </c>
      <c r="H14" s="22">
        <f>VLOOKUP(B14,carta_muta[#All],3,FALSE)</f>
        <v>26</v>
      </c>
      <c r="I14" s="24">
        <f>VLOOKUP(B14,coordinate[#All],3,FALSE)</f>
        <v>8</v>
      </c>
      <c r="J14" s="22">
        <f>VLOOKUP(B14,computer[#All],4,FALSE)</f>
        <v>30</v>
      </c>
      <c r="K14" s="24">
        <f>VLOOKUP(B14,risp_multiple[#All],3,FALSE)</f>
        <v>20</v>
      </c>
      <c r="L14" s="23">
        <f>VLOOKUP(B14,Puzzle[#All],3,FALSE)</f>
        <v>9</v>
      </c>
      <c r="M14" s="23">
        <f>Master[[#This Row],[Carta muta]]+Master[[#This Row],[Coordinate]]+Master[[#This Row],[Computer]]+Master[[#This Row],[Risp. Multipla]]+Master[[#This Row],[Puzzle]]</f>
        <v>93</v>
      </c>
    </row>
    <row r="15" spans="1:13" ht="21" x14ac:dyDescent="0.2">
      <c r="A15" s="3" t="s">
        <v>21</v>
      </c>
      <c r="B15" s="20" t="s">
        <v>62</v>
      </c>
      <c r="C15" s="21" t="s">
        <v>87</v>
      </c>
      <c r="D15" s="16" t="s">
        <v>113</v>
      </c>
      <c r="E15" s="16" t="s">
        <v>165</v>
      </c>
      <c r="F15" s="16" t="s">
        <v>166</v>
      </c>
      <c r="G15" s="16" t="s">
        <v>167</v>
      </c>
      <c r="H15" s="22">
        <f>VLOOKUP(B15,carta_muta[#All],3,FALSE)</f>
        <v>13</v>
      </c>
      <c r="I15" s="24">
        <f>VLOOKUP(B15,coordinate[#All],3,FALSE)</f>
        <v>23</v>
      </c>
      <c r="J15" s="22">
        <f>VLOOKUP(B15,computer[#All],4,FALSE)</f>
        <v>18</v>
      </c>
      <c r="K15" s="24">
        <f>VLOOKUP(B15,risp_multiple[#All],3,FALSE)</f>
        <v>23</v>
      </c>
      <c r="L15" s="23">
        <f>VLOOKUP(B15,Puzzle[#All],3,FALSE)</f>
        <v>14</v>
      </c>
      <c r="M15" s="23">
        <f>Master[[#This Row],[Carta muta]]+Master[[#This Row],[Coordinate]]+Master[[#This Row],[Computer]]+Master[[#This Row],[Risp. Multipla]]+Master[[#This Row],[Puzzle]]</f>
        <v>91</v>
      </c>
    </row>
    <row r="16" spans="1:13" ht="21" x14ac:dyDescent="0.2">
      <c r="A16" s="3" t="s">
        <v>22</v>
      </c>
      <c r="B16" s="20" t="s">
        <v>51</v>
      </c>
      <c r="C16" s="21" t="s">
        <v>81</v>
      </c>
      <c r="D16" s="16" t="s">
        <v>102</v>
      </c>
      <c r="E16" s="16" t="s">
        <v>132</v>
      </c>
      <c r="F16" s="16" t="s">
        <v>133</v>
      </c>
      <c r="G16" s="16" t="s">
        <v>134</v>
      </c>
      <c r="H16" s="22">
        <f>VLOOKUP(B16,carta_muta[#All],3,FALSE)</f>
        <v>16</v>
      </c>
      <c r="I16" s="24">
        <f>VLOOKUP(B16,coordinate[#All],3,FALSE)</f>
        <v>13</v>
      </c>
      <c r="J16" s="23">
        <f>VLOOKUP(B16,computer[#All],4,FALSE)</f>
        <v>19</v>
      </c>
      <c r="K16" s="24">
        <f>VLOOKUP(B16,risp_multiple[#All],3,FALSE)</f>
        <v>16</v>
      </c>
      <c r="L16" s="23">
        <f>VLOOKUP(B16,Puzzle[#All],3,FALSE)</f>
        <v>13</v>
      </c>
      <c r="M16" s="23">
        <f>Master[[#This Row],[Carta muta]]+Master[[#This Row],[Coordinate]]+Master[[#This Row],[Computer]]+Master[[#This Row],[Risp. Multipla]]+Master[[#This Row],[Puzzle]]</f>
        <v>77</v>
      </c>
    </row>
    <row r="17" spans="1:13" ht="21" x14ac:dyDescent="0.2">
      <c r="A17" s="3" t="s">
        <v>23</v>
      </c>
      <c r="B17" s="20" t="s">
        <v>56</v>
      </c>
      <c r="C17" s="21" t="s">
        <v>86</v>
      </c>
      <c r="D17" s="16" t="s">
        <v>107</v>
      </c>
      <c r="E17" s="16" t="s">
        <v>147</v>
      </c>
      <c r="F17" s="16" t="s">
        <v>148</v>
      </c>
      <c r="G17" s="16" t="s">
        <v>149</v>
      </c>
      <c r="H17" s="22">
        <f>VLOOKUP(B17,carta_muta[#All],3,FALSE)</f>
        <v>17</v>
      </c>
      <c r="I17" s="24">
        <f>VLOOKUP(B17,coordinate[#All],3,FALSE)</f>
        <v>9</v>
      </c>
      <c r="J17" s="22">
        <f>VLOOKUP(B17,computer[#All],4,FALSE)</f>
        <v>14</v>
      </c>
      <c r="K17" s="24">
        <f>VLOOKUP(B17,risp_multiple[#All],3,FALSE)</f>
        <v>18</v>
      </c>
      <c r="L17" s="23">
        <f>VLOOKUP(B17,Puzzle[#All],3,FALSE)</f>
        <v>10</v>
      </c>
      <c r="M17" s="23">
        <f>Master[[#This Row],[Carta muta]]+Master[[#This Row],[Coordinate]]+Master[[#This Row],[Computer]]+Master[[#This Row],[Risp. Multipla]]+Master[[#This Row],[Puzzle]]</f>
        <v>68</v>
      </c>
    </row>
    <row r="18" spans="1:13" ht="21" x14ac:dyDescent="0.2">
      <c r="A18" s="3" t="s">
        <v>24</v>
      </c>
      <c r="B18" s="20" t="s">
        <v>69</v>
      </c>
      <c r="C18" s="21" t="s">
        <v>93</v>
      </c>
      <c r="D18" s="16" t="s">
        <v>120</v>
      </c>
      <c r="E18" s="16" t="s">
        <v>186</v>
      </c>
      <c r="F18" s="16" t="s">
        <v>187</v>
      </c>
      <c r="G18" s="16" t="s">
        <v>188</v>
      </c>
      <c r="H18" s="22">
        <f>VLOOKUP(B18,carta_muta[#All],3,FALSE)</f>
        <v>20</v>
      </c>
      <c r="I18" s="24">
        <f>VLOOKUP(B18,coordinate[#All],3,FALSE)</f>
        <v>21</v>
      </c>
      <c r="J18" s="22">
        <f>VLOOKUP(B18,computer[#All],4,FALSE)</f>
        <v>3</v>
      </c>
      <c r="K18" s="24">
        <f>VLOOKUP(B18,risp_multiple[#All],3,FALSE)</f>
        <v>9</v>
      </c>
      <c r="L18" s="23">
        <f>VLOOKUP(B18,Puzzle[#All],3,FALSE)</f>
        <v>15</v>
      </c>
      <c r="M18" s="23">
        <f>Master[[#This Row],[Carta muta]]+Master[[#This Row],[Coordinate]]+Master[[#This Row],[Computer]]+Master[[#This Row],[Risp. Multipla]]+Master[[#This Row],[Puzzle]]</f>
        <v>68</v>
      </c>
    </row>
    <row r="19" spans="1:13" ht="21" x14ac:dyDescent="0.2">
      <c r="A19" s="3" t="s">
        <v>25</v>
      </c>
      <c r="B19" s="20" t="s">
        <v>55</v>
      </c>
      <c r="C19" s="21" t="s">
        <v>85</v>
      </c>
      <c r="D19" s="16" t="s">
        <v>106</v>
      </c>
      <c r="E19" s="16" t="s">
        <v>144</v>
      </c>
      <c r="F19" s="16" t="s">
        <v>145</v>
      </c>
      <c r="G19" s="16" t="s">
        <v>146</v>
      </c>
      <c r="H19" s="22">
        <f>VLOOKUP(B19,carta_muta[#All],3,FALSE)</f>
        <v>4</v>
      </c>
      <c r="I19" s="24">
        <f>VLOOKUP(B19,coordinate[#All],3,FALSE)</f>
        <v>7</v>
      </c>
      <c r="J19" s="22">
        <f>VLOOKUP(B19,computer[#All],4,FALSE)</f>
        <v>11</v>
      </c>
      <c r="K19" s="24">
        <f>VLOOKUP(B19,risp_multiple[#All],3,FALSE)</f>
        <v>22</v>
      </c>
      <c r="L19" s="23">
        <f>VLOOKUP(B19,Puzzle[#All],3,FALSE)</f>
        <v>18</v>
      </c>
      <c r="M19" s="23">
        <f>Master[[#This Row],[Carta muta]]+Master[[#This Row],[Coordinate]]+Master[[#This Row],[Computer]]+Master[[#This Row],[Risp. Multipla]]+Master[[#This Row],[Puzzle]]</f>
        <v>62</v>
      </c>
    </row>
    <row r="20" spans="1:13" ht="21" x14ac:dyDescent="0.2">
      <c r="A20" s="3" t="s">
        <v>26</v>
      </c>
      <c r="B20" s="20" t="s">
        <v>65</v>
      </c>
      <c r="C20" s="21" t="s">
        <v>81</v>
      </c>
      <c r="D20" s="16" t="s">
        <v>116</v>
      </c>
      <c r="E20" s="16" t="s">
        <v>174</v>
      </c>
      <c r="F20" s="16" t="s">
        <v>175</v>
      </c>
      <c r="G20" s="16" t="s">
        <v>176</v>
      </c>
      <c r="H20" s="22">
        <f>VLOOKUP(B20,carta_muta[#All],3,FALSE)</f>
        <v>11</v>
      </c>
      <c r="I20" s="24">
        <f>VLOOKUP(B20,coordinate[#All],3,FALSE)</f>
        <v>13</v>
      </c>
      <c r="J20" s="22">
        <f>VLOOKUP(B20,computer[#All],4,FALSE)</f>
        <v>15</v>
      </c>
      <c r="K20" s="24">
        <f>VLOOKUP(B20,risp_multiple[#All],3,FALSE)</f>
        <v>12</v>
      </c>
      <c r="L20" s="23">
        <f>VLOOKUP(B20,Puzzle[#All],3,FALSE)</f>
        <v>11</v>
      </c>
      <c r="M20" s="23">
        <f>Master[[#This Row],[Carta muta]]+Master[[#This Row],[Coordinate]]+Master[[#This Row],[Computer]]+Master[[#This Row],[Risp. Multipla]]+Master[[#This Row],[Puzzle]]</f>
        <v>62</v>
      </c>
    </row>
    <row r="21" spans="1:13" ht="21" x14ac:dyDescent="0.2">
      <c r="A21" s="3" t="s">
        <v>27</v>
      </c>
      <c r="B21" s="20" t="s">
        <v>72</v>
      </c>
      <c r="C21" s="21" t="s">
        <v>96</v>
      </c>
      <c r="D21" s="16" t="s">
        <v>123</v>
      </c>
      <c r="E21" s="16" t="s">
        <v>195</v>
      </c>
      <c r="F21" s="16" t="s">
        <v>196</v>
      </c>
      <c r="G21" s="16" t="s">
        <v>197</v>
      </c>
      <c r="H21" s="22">
        <f>VLOOKUP(B21,carta_muta[#All],3,FALSE)</f>
        <v>10</v>
      </c>
      <c r="I21" s="24">
        <f>VLOOKUP(B21,coordinate[#All],3,FALSE)</f>
        <v>4</v>
      </c>
      <c r="J21" s="22">
        <f>VLOOKUP(B21,computer[#All],4,FALSE)</f>
        <v>17</v>
      </c>
      <c r="K21" s="24">
        <f>VLOOKUP(B21,risp_multiple[#All],3,FALSE)</f>
        <v>8</v>
      </c>
      <c r="L21" s="23">
        <f>VLOOKUP(B21,Puzzle[#All],3,FALSE)</f>
        <v>22</v>
      </c>
      <c r="M21" s="23">
        <f>Master[[#This Row],[Carta muta]]+Master[[#This Row],[Coordinate]]+Master[[#This Row],[Computer]]+Master[[#This Row],[Risp. Multipla]]+Master[[#This Row],[Puzzle]]</f>
        <v>61</v>
      </c>
    </row>
    <row r="22" spans="1:13" ht="21" x14ac:dyDescent="0.2">
      <c r="A22" s="3" t="s">
        <v>28</v>
      </c>
      <c r="B22" s="20" t="s">
        <v>73</v>
      </c>
      <c r="C22" s="21" t="s">
        <v>97</v>
      </c>
      <c r="D22" s="16" t="s">
        <v>124</v>
      </c>
      <c r="E22" s="16" t="s">
        <v>198</v>
      </c>
      <c r="F22" s="16" t="s">
        <v>199</v>
      </c>
      <c r="G22" s="16" t="s">
        <v>200</v>
      </c>
      <c r="H22" s="22">
        <f>VLOOKUP(B22,carta_muta[#All],3,FALSE)</f>
        <v>12</v>
      </c>
      <c r="I22" s="24">
        <f>VLOOKUP(B22,coordinate[#All],3,FALSE)</f>
        <v>16</v>
      </c>
      <c r="J22" s="22">
        <f>VLOOKUP(B22,computer[#All],4,FALSE)</f>
        <v>7</v>
      </c>
      <c r="K22" s="24">
        <f>VLOOKUP(B22,risp_multiple[#All],3,FALSE)</f>
        <v>19</v>
      </c>
      <c r="L22" s="23">
        <f>VLOOKUP(B22,Puzzle[#All],3,FALSE)</f>
        <v>4</v>
      </c>
      <c r="M22" s="23">
        <f>Master[[#This Row],[Carta muta]]+Master[[#This Row],[Coordinate]]+Master[[#This Row],[Computer]]+Master[[#This Row],[Risp. Multipla]]+Master[[#This Row],[Puzzle]]</f>
        <v>58</v>
      </c>
    </row>
    <row r="23" spans="1:13" ht="21" x14ac:dyDescent="0.2">
      <c r="A23" s="3" t="s">
        <v>29</v>
      </c>
      <c r="B23" s="20" t="s">
        <v>53</v>
      </c>
      <c r="C23" s="21" t="s">
        <v>83</v>
      </c>
      <c r="D23" s="16" t="s">
        <v>104</v>
      </c>
      <c r="E23" s="16" t="s">
        <v>138</v>
      </c>
      <c r="F23" s="16" t="s">
        <v>139</v>
      </c>
      <c r="G23" s="16" t="s">
        <v>140</v>
      </c>
      <c r="H23" s="22">
        <f>VLOOKUP(B23,carta_muta[#All],3,FALSE)</f>
        <v>15</v>
      </c>
      <c r="I23" s="24">
        <f>VLOOKUP(B23,coordinate[#All],3,FALSE)</f>
        <v>11</v>
      </c>
      <c r="J23" s="22">
        <f>VLOOKUP(B23,computer[#All],4,FALSE)</f>
        <v>16</v>
      </c>
      <c r="K23" s="24">
        <f>VLOOKUP(B23,risp_multiple[#All],3,FALSE)</f>
        <v>6</v>
      </c>
      <c r="L23" s="23">
        <f>VLOOKUP(B23,Puzzle[#All],3,FALSE)</f>
        <v>6</v>
      </c>
      <c r="M23" s="23">
        <f>Master[[#This Row],[Carta muta]]+Master[[#This Row],[Coordinate]]+Master[[#This Row],[Computer]]+Master[[#This Row],[Risp. Multipla]]+Master[[#This Row],[Puzzle]]</f>
        <v>54</v>
      </c>
    </row>
    <row r="24" spans="1:13" ht="21" x14ac:dyDescent="0.2">
      <c r="A24" s="3" t="s">
        <v>30</v>
      </c>
      <c r="B24" s="20" t="s">
        <v>59</v>
      </c>
      <c r="C24" s="21" t="s">
        <v>84</v>
      </c>
      <c r="D24" s="16" t="s">
        <v>110</v>
      </c>
      <c r="E24" s="16" t="s">
        <v>156</v>
      </c>
      <c r="F24" s="16" t="s">
        <v>157</v>
      </c>
      <c r="G24" s="16" t="s">
        <v>158</v>
      </c>
      <c r="H24" s="22">
        <f>VLOOKUP(B24,carta_muta[#All],3,FALSE)</f>
        <v>14</v>
      </c>
      <c r="I24" s="24">
        <f>VLOOKUP(B24,coordinate[#All],3,FALSE)</f>
        <v>18</v>
      </c>
      <c r="J24" s="23">
        <f>VLOOKUP(B24,computer[#All],4,FALSE)</f>
        <v>6</v>
      </c>
      <c r="K24" s="24">
        <f>VLOOKUP(B24,risp_multiple[#All],3,FALSE)</f>
        <v>10</v>
      </c>
      <c r="L24" s="23">
        <f>VLOOKUP(B24,Puzzle[#All],3,FALSE)</f>
        <v>3</v>
      </c>
      <c r="M24" s="23">
        <f>Master[[#This Row],[Carta muta]]+Master[[#This Row],[Coordinate]]+Master[[#This Row],[Computer]]+Master[[#This Row],[Risp. Multipla]]+Master[[#This Row],[Puzzle]]</f>
        <v>51</v>
      </c>
    </row>
    <row r="25" spans="1:13" ht="21" x14ac:dyDescent="0.2">
      <c r="A25" s="3" t="s">
        <v>31</v>
      </c>
      <c r="B25" s="20" t="s">
        <v>60</v>
      </c>
      <c r="C25" s="21" t="s">
        <v>89</v>
      </c>
      <c r="D25" s="16" t="s">
        <v>111</v>
      </c>
      <c r="E25" s="16" t="s">
        <v>159</v>
      </c>
      <c r="F25" s="16" t="s">
        <v>160</v>
      </c>
      <c r="G25" s="16" t="s">
        <v>161</v>
      </c>
      <c r="H25" s="22">
        <f>VLOOKUP(B25,carta_muta[#All],3,FALSE)</f>
        <v>8</v>
      </c>
      <c r="I25" s="24">
        <f>VLOOKUP(B25,coordinate[#All],3,FALSE)</f>
        <v>11</v>
      </c>
      <c r="J25" s="22">
        <f>VLOOKUP(B25,computer[#All],4,FALSE)</f>
        <v>4</v>
      </c>
      <c r="K25" s="24">
        <f>VLOOKUP(B25,risp_multiple[#All],3,FALSE)</f>
        <v>14</v>
      </c>
      <c r="L25" s="23">
        <f>VLOOKUP(B25,Puzzle[#All],3,FALSE)</f>
        <v>12</v>
      </c>
      <c r="M25" s="23">
        <f>Master[[#This Row],[Carta muta]]+Master[[#This Row],[Coordinate]]+Master[[#This Row],[Computer]]+Master[[#This Row],[Risp. Multipla]]+Master[[#This Row],[Puzzle]]</f>
        <v>49</v>
      </c>
    </row>
    <row r="26" spans="1:13" ht="21" x14ac:dyDescent="0.2">
      <c r="A26" s="3" t="s">
        <v>32</v>
      </c>
      <c r="B26" s="20" t="s">
        <v>52</v>
      </c>
      <c r="C26" s="21" t="s">
        <v>82</v>
      </c>
      <c r="D26" s="16" t="s">
        <v>103</v>
      </c>
      <c r="E26" s="16" t="s">
        <v>135</v>
      </c>
      <c r="F26" s="16" t="s">
        <v>136</v>
      </c>
      <c r="G26" s="16" t="s">
        <v>137</v>
      </c>
      <c r="H26" s="22">
        <f>VLOOKUP(B26,carta_muta[#All],3,FALSE)</f>
        <v>9</v>
      </c>
      <c r="I26" s="24">
        <f>VLOOKUP(B26,coordinate[#All],3,FALSE)</f>
        <v>19</v>
      </c>
      <c r="J26" s="22">
        <f>VLOOKUP(B26,computer[#All],4,FALSE)</f>
        <v>6</v>
      </c>
      <c r="K26" s="24">
        <f>VLOOKUP(B26,risp_multiple[#All],3,FALSE)</f>
        <v>7</v>
      </c>
      <c r="L26" s="23">
        <f>VLOOKUP(B26,Puzzle[#All],3,FALSE)</f>
        <v>5</v>
      </c>
      <c r="M26" s="23">
        <f>Master[[#This Row],[Carta muta]]+Master[[#This Row],[Coordinate]]+Master[[#This Row],[Computer]]+Master[[#This Row],[Risp. Multipla]]+Master[[#This Row],[Puzzle]]</f>
        <v>46</v>
      </c>
    </row>
    <row r="27" spans="1:13" ht="21" x14ac:dyDescent="0.2">
      <c r="A27" s="3" t="s">
        <v>33</v>
      </c>
      <c r="B27" s="20" t="s">
        <v>63</v>
      </c>
      <c r="C27" s="21" t="s">
        <v>84</v>
      </c>
      <c r="D27" s="16" t="s">
        <v>114</v>
      </c>
      <c r="E27" s="16" t="s">
        <v>168</v>
      </c>
      <c r="F27" s="16" t="s">
        <v>169</v>
      </c>
      <c r="G27" s="16" t="s">
        <v>170</v>
      </c>
      <c r="H27" s="22">
        <f>VLOOKUP(B27,carta_muta[#All],3,FALSE)</f>
        <v>8</v>
      </c>
      <c r="I27" s="24">
        <f>VLOOKUP(B27,coordinate[#All],3,FALSE)</f>
        <v>7</v>
      </c>
      <c r="J27" s="22">
        <f>VLOOKUP(B27,computer[#All],4,FALSE)</f>
        <v>12</v>
      </c>
      <c r="K27" s="24">
        <f>VLOOKUP(B27,risp_multiple[#All],3,FALSE)</f>
        <v>3</v>
      </c>
      <c r="L27" s="23">
        <f>VLOOKUP(B27,Puzzle[#All],3,FALSE)</f>
        <v>16</v>
      </c>
      <c r="M27" s="23">
        <f>Master[[#This Row],[Carta muta]]+Master[[#This Row],[Coordinate]]+Master[[#This Row],[Computer]]+Master[[#This Row],[Risp. Multipla]]+Master[[#This Row],[Puzzle]]</f>
        <v>46</v>
      </c>
    </row>
    <row r="28" spans="1:13" ht="21" x14ac:dyDescent="0.2">
      <c r="A28" s="3" t="s">
        <v>34</v>
      </c>
      <c r="B28" s="20" t="s">
        <v>76</v>
      </c>
      <c r="C28" s="21" t="s">
        <v>93</v>
      </c>
      <c r="D28" s="16" t="s">
        <v>127</v>
      </c>
      <c r="E28" s="16" t="s">
        <v>219</v>
      </c>
      <c r="F28" s="16" t="s">
        <v>206</v>
      </c>
      <c r="G28" s="16" t="s">
        <v>207</v>
      </c>
      <c r="H28" s="22">
        <f>VLOOKUP(B28,carta_muta[#All],3,FALSE)</f>
        <v>8</v>
      </c>
      <c r="I28" s="24">
        <f>VLOOKUP(B28,coordinate[#All],3,FALSE)</f>
        <v>15</v>
      </c>
      <c r="J28" s="22">
        <f>VLOOKUP(B28,computer[#All],4,FALSE)</f>
        <v>9</v>
      </c>
      <c r="K28" s="24">
        <f>VLOOKUP(B28,risp_multiple[#All],3,FALSE)</f>
        <v>5</v>
      </c>
      <c r="L28" s="23">
        <f>VLOOKUP(B28,Puzzle[#All],3,FALSE)</f>
        <v>7</v>
      </c>
      <c r="M28" s="23">
        <f>Master[[#This Row],[Carta muta]]+Master[[#This Row],[Coordinate]]+Master[[#This Row],[Computer]]+Master[[#This Row],[Risp. Multipla]]+Master[[#This Row],[Puzzle]]</f>
        <v>44</v>
      </c>
    </row>
    <row r="29" spans="1:13" ht="21" x14ac:dyDescent="0.2">
      <c r="A29" s="3" t="s">
        <v>35</v>
      </c>
      <c r="B29" s="20" t="s">
        <v>75</v>
      </c>
      <c r="C29" s="21" t="s">
        <v>98</v>
      </c>
      <c r="D29" s="16" t="s">
        <v>126</v>
      </c>
      <c r="E29" s="16" t="s">
        <v>220</v>
      </c>
      <c r="F29" s="16" t="s">
        <v>204</v>
      </c>
      <c r="G29" s="16" t="s">
        <v>205</v>
      </c>
      <c r="H29" s="22">
        <f>VLOOKUP(B29,carta_muta[#All],3,FALSE)</f>
        <v>2</v>
      </c>
      <c r="I29" s="24">
        <f>VLOOKUP(B29,coordinate[#All],3,FALSE)</f>
        <v>2</v>
      </c>
      <c r="J29" s="22">
        <f>VLOOKUP(B29,computer[#All],4,FALSE)</f>
        <v>1</v>
      </c>
      <c r="K29" s="24">
        <f>VLOOKUP(B29,risp_multiple[#All],3,FALSE)</f>
        <v>11</v>
      </c>
      <c r="L29" s="23">
        <f>VLOOKUP(B29,Puzzle[#All],3,FALSE)</f>
        <v>17</v>
      </c>
      <c r="M29" s="23">
        <f>Master[[#This Row],[Carta muta]]+Master[[#This Row],[Coordinate]]+Master[[#This Row],[Computer]]+Master[[#This Row],[Risp. Multipla]]+Master[[#This Row],[Puzzle]]</f>
        <v>33</v>
      </c>
    </row>
    <row r="30" spans="1:13" ht="21" x14ac:dyDescent="0.2">
      <c r="A30" s="3" t="s">
        <v>36</v>
      </c>
      <c r="B30" s="20" t="s">
        <v>54</v>
      </c>
      <c r="C30" s="21" t="s">
        <v>84</v>
      </c>
      <c r="D30" s="16" t="s">
        <v>105</v>
      </c>
      <c r="E30" s="16" t="s">
        <v>141</v>
      </c>
      <c r="F30" s="16" t="s">
        <v>142</v>
      </c>
      <c r="G30" s="16" t="s">
        <v>143</v>
      </c>
      <c r="H30" s="22">
        <f>VLOOKUP(B30,carta_muta[#All],3,FALSE)</f>
        <v>5</v>
      </c>
      <c r="I30" s="24">
        <f>VLOOKUP(B30,coordinate[#All],3,FALSE)</f>
        <v>7</v>
      </c>
      <c r="J30" s="22">
        <f>VLOOKUP(B30,computer[#All],4,FALSE)</f>
        <v>10</v>
      </c>
      <c r="K30" s="24">
        <f>VLOOKUP(B30,risp_multiple[#All],3,FALSE)</f>
        <v>2</v>
      </c>
      <c r="L30" s="23">
        <f>VLOOKUP(B30,Puzzle[#All],3,FALSE)</f>
        <v>2</v>
      </c>
      <c r="M30" s="23">
        <f>Master[[#This Row],[Carta muta]]+Master[[#This Row],[Coordinate]]+Master[[#This Row],[Computer]]+Master[[#This Row],[Risp. Multipla]]+Master[[#This Row],[Puzzle]]</f>
        <v>26</v>
      </c>
    </row>
    <row r="31" spans="1:13" ht="21" x14ac:dyDescent="0.2">
      <c r="A31" s="3" t="s">
        <v>37</v>
      </c>
      <c r="B31" s="20" t="s">
        <v>74</v>
      </c>
      <c r="C31" s="21" t="s">
        <v>96</v>
      </c>
      <c r="D31" s="30" t="s">
        <v>125</v>
      </c>
      <c r="E31" s="16" t="s">
        <v>201</v>
      </c>
      <c r="F31" s="16" t="s">
        <v>202</v>
      </c>
      <c r="G31" s="16" t="s">
        <v>203</v>
      </c>
      <c r="H31" s="22">
        <f>VLOOKUP(B31,carta_muta[#All],3,FALSE)</f>
        <v>1</v>
      </c>
      <c r="I31" s="24">
        <f>VLOOKUP(B31,coordinate[#All],3,FALSE)</f>
        <v>1</v>
      </c>
      <c r="J31" s="22">
        <f>VLOOKUP(B31,computer[#All],4,FALSE)</f>
        <v>8</v>
      </c>
      <c r="K31" s="24">
        <f>VLOOKUP(B31,risp_multiple[#All],3,FALSE)</f>
        <v>4</v>
      </c>
      <c r="L31" s="23">
        <f>VLOOKUP(B31,Puzzle[#All],3,FALSE)</f>
        <v>8</v>
      </c>
      <c r="M31" s="23">
        <f>Master[[#This Row],[Carta muta]]+Master[[#This Row],[Coordinate]]+Master[[#This Row],[Computer]]+Master[[#This Row],[Risp. Multipla]]+Master[[#This Row],[Puzzle]]</f>
        <v>22</v>
      </c>
    </row>
    <row r="32" spans="1:13" ht="21" x14ac:dyDescent="0.2">
      <c r="A32" s="3" t="s">
        <v>38</v>
      </c>
      <c r="B32" s="20" t="s">
        <v>64</v>
      </c>
      <c r="C32" s="21" t="s">
        <v>83</v>
      </c>
      <c r="D32" s="16" t="s">
        <v>115</v>
      </c>
      <c r="E32" s="16" t="s">
        <v>171</v>
      </c>
      <c r="F32" s="16" t="s">
        <v>172</v>
      </c>
      <c r="G32" s="16" t="s">
        <v>173</v>
      </c>
      <c r="H32" s="22">
        <f>VLOOKUP(B32,carta_muta[#All],3,FALSE)</f>
        <v>3</v>
      </c>
      <c r="I32" s="24">
        <f>VLOOKUP(B32,coordinate[#All],3,FALSE)</f>
        <v>3</v>
      </c>
      <c r="J32" s="22">
        <f>VLOOKUP(B32,computer[#All],4,FALSE)</f>
        <v>2</v>
      </c>
      <c r="K32" s="24">
        <f>VLOOKUP(B32,risp_multiple[#All],3,FALSE)</f>
        <v>1</v>
      </c>
      <c r="L32" s="23">
        <f>VLOOKUP(B32,Puzzle[#All],3,FALSE)</f>
        <v>1</v>
      </c>
      <c r="M32" s="23">
        <f>Master[[#This Row],[Carta muta]]+Master[[#This Row],[Coordinate]]+Master[[#This Row],[Computer]]+Master[[#This Row],[Risp. Multipla]]+Master[[#This Row],[Puzzle]]</f>
        <v>10</v>
      </c>
    </row>
  </sheetData>
  <phoneticPr fontId="11" type="noConversion"/>
  <pageMargins left="0.7" right="0.7" top="0.75" bottom="0.75" header="0.3" footer="0.3"/>
  <pageSetup paperSize="9" scale="29" orientation="portrait" horizontalDpi="0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 enableFormatConditionsCalculation="0">
    <pageSetUpPr fitToPage="1"/>
  </sheetPr>
  <dimension ref="A1:D32"/>
  <sheetViews>
    <sheetView workbookViewId="0">
      <selection activeCell="G14" sqref="G14"/>
    </sheetView>
  </sheetViews>
  <sheetFormatPr baseColWidth="10" defaultColWidth="8.83203125" defaultRowHeight="15" x14ac:dyDescent="0.2"/>
  <cols>
    <col min="1" max="1" width="19.6640625" style="1" bestFit="1" customWidth="1"/>
    <col min="2" max="2" width="20.1640625" style="1" customWidth="1"/>
    <col min="3" max="3" width="50.83203125" style="1" bestFit="1" customWidth="1"/>
    <col min="4" max="4" width="17.83203125" style="10" customWidth="1"/>
    <col min="5" max="16384" width="8.83203125" style="1"/>
  </cols>
  <sheetData>
    <row r="1" spans="1:4" ht="31" x14ac:dyDescent="0.35">
      <c r="A1" s="14" t="s">
        <v>45</v>
      </c>
    </row>
    <row r="2" spans="1:4" ht="20" x14ac:dyDescent="0.25">
      <c r="A2" s="2" t="s">
        <v>39</v>
      </c>
      <c r="B2" s="4" t="s">
        <v>7</v>
      </c>
      <c r="C2" s="4" t="s">
        <v>6</v>
      </c>
      <c r="D2" s="8" t="s">
        <v>8</v>
      </c>
    </row>
    <row r="3" spans="1:4" ht="21" x14ac:dyDescent="0.2">
      <c r="A3" s="3" t="s">
        <v>9</v>
      </c>
      <c r="B3" s="20" t="s">
        <v>70</v>
      </c>
      <c r="C3" s="21" t="s">
        <v>94</v>
      </c>
      <c r="D3" s="9">
        <v>30</v>
      </c>
    </row>
    <row r="4" spans="1:4" ht="21" x14ac:dyDescent="0.2">
      <c r="A4" s="3" t="s">
        <v>10</v>
      </c>
      <c r="B4" s="20" t="s">
        <v>68</v>
      </c>
      <c r="C4" s="21" t="s">
        <v>92</v>
      </c>
      <c r="D4" s="9">
        <v>29</v>
      </c>
    </row>
    <row r="5" spans="1:4" ht="21" x14ac:dyDescent="0.2">
      <c r="A5" s="3" t="s">
        <v>11</v>
      </c>
      <c r="B5" s="20" t="s">
        <v>71</v>
      </c>
      <c r="C5" s="21" t="s">
        <v>95</v>
      </c>
      <c r="D5" s="9">
        <v>28</v>
      </c>
    </row>
    <row r="6" spans="1:4" ht="21" x14ac:dyDescent="0.2">
      <c r="A6" s="3" t="s">
        <v>12</v>
      </c>
      <c r="B6" s="20" t="s">
        <v>66</v>
      </c>
      <c r="C6" s="21" t="s">
        <v>90</v>
      </c>
      <c r="D6" s="9">
        <v>27</v>
      </c>
    </row>
    <row r="7" spans="1:4" ht="21" x14ac:dyDescent="0.2">
      <c r="A7" s="3" t="s">
        <v>13</v>
      </c>
      <c r="B7" s="20" t="s">
        <v>57</v>
      </c>
      <c r="C7" s="21" t="s">
        <v>87</v>
      </c>
      <c r="D7" s="9">
        <v>26</v>
      </c>
    </row>
    <row r="8" spans="1:4" ht="21" x14ac:dyDescent="0.2">
      <c r="A8" s="3" t="s">
        <v>14</v>
      </c>
      <c r="B8" s="20" t="s">
        <v>78</v>
      </c>
      <c r="C8" s="21" t="s">
        <v>100</v>
      </c>
      <c r="D8" s="9">
        <v>25</v>
      </c>
    </row>
    <row r="9" spans="1:4" ht="21" x14ac:dyDescent="0.2">
      <c r="A9" s="3" t="s">
        <v>15</v>
      </c>
      <c r="B9" s="20" t="s">
        <v>79</v>
      </c>
      <c r="C9" s="21" t="s">
        <v>101</v>
      </c>
      <c r="D9" s="9">
        <v>24</v>
      </c>
    </row>
    <row r="10" spans="1:4" ht="21" x14ac:dyDescent="0.2">
      <c r="A10" s="3" t="s">
        <v>16</v>
      </c>
      <c r="B10" s="20" t="s">
        <v>80</v>
      </c>
      <c r="C10" s="21" t="s">
        <v>94</v>
      </c>
      <c r="D10" s="9">
        <v>23</v>
      </c>
    </row>
    <row r="11" spans="1:4" ht="21" x14ac:dyDescent="0.2">
      <c r="A11" s="3" t="s">
        <v>17</v>
      </c>
      <c r="B11" s="20" t="s">
        <v>77</v>
      </c>
      <c r="C11" s="21" t="s">
        <v>99</v>
      </c>
      <c r="D11" s="9">
        <v>22</v>
      </c>
    </row>
    <row r="12" spans="1:4" ht="21" x14ac:dyDescent="0.2">
      <c r="A12" s="3" t="s">
        <v>18</v>
      </c>
      <c r="B12" s="20" t="s">
        <v>58</v>
      </c>
      <c r="C12" s="21" t="s">
        <v>88</v>
      </c>
      <c r="D12" s="9">
        <v>21</v>
      </c>
    </row>
    <row r="13" spans="1:4" ht="21" x14ac:dyDescent="0.2">
      <c r="A13" s="3" t="s">
        <v>19</v>
      </c>
      <c r="B13" s="20" t="s">
        <v>69</v>
      </c>
      <c r="C13" s="21" t="s">
        <v>93</v>
      </c>
      <c r="D13" s="9">
        <v>20</v>
      </c>
    </row>
    <row r="14" spans="1:4" ht="21" x14ac:dyDescent="0.2">
      <c r="A14" s="3" t="s">
        <v>20</v>
      </c>
      <c r="B14" s="20" t="s">
        <v>61</v>
      </c>
      <c r="C14" s="21" t="s">
        <v>88</v>
      </c>
      <c r="D14" s="9">
        <v>19</v>
      </c>
    </row>
    <row r="15" spans="1:4" ht="21" x14ac:dyDescent="0.2">
      <c r="A15" s="3" t="s">
        <v>21</v>
      </c>
      <c r="B15" s="20" t="s">
        <v>67</v>
      </c>
      <c r="C15" s="21" t="s">
        <v>91</v>
      </c>
      <c r="D15" s="9">
        <v>18</v>
      </c>
    </row>
    <row r="16" spans="1:4" ht="21" x14ac:dyDescent="0.2">
      <c r="A16" s="3" t="s">
        <v>22</v>
      </c>
      <c r="B16" s="20" t="s">
        <v>56</v>
      </c>
      <c r="C16" s="21" t="s">
        <v>86</v>
      </c>
      <c r="D16" s="9">
        <v>17</v>
      </c>
    </row>
    <row r="17" spans="1:4" ht="21" x14ac:dyDescent="0.2">
      <c r="A17" s="3" t="s">
        <v>23</v>
      </c>
      <c r="B17" s="20" t="s">
        <v>51</v>
      </c>
      <c r="C17" s="21" t="s">
        <v>81</v>
      </c>
      <c r="D17" s="9">
        <v>16</v>
      </c>
    </row>
    <row r="18" spans="1:4" ht="21" x14ac:dyDescent="0.2">
      <c r="A18" s="3" t="s">
        <v>24</v>
      </c>
      <c r="B18" s="20" t="s">
        <v>53</v>
      </c>
      <c r="C18" s="21" t="s">
        <v>83</v>
      </c>
      <c r="D18" s="9">
        <v>15</v>
      </c>
    </row>
    <row r="19" spans="1:4" ht="21" x14ac:dyDescent="0.2">
      <c r="A19" s="3" t="s">
        <v>25</v>
      </c>
      <c r="B19" s="20" t="s">
        <v>59</v>
      </c>
      <c r="C19" s="21" t="s">
        <v>84</v>
      </c>
      <c r="D19" s="9">
        <v>14</v>
      </c>
    </row>
    <row r="20" spans="1:4" ht="21" x14ac:dyDescent="0.2">
      <c r="A20" s="3" t="s">
        <v>26</v>
      </c>
      <c r="B20" s="20" t="s">
        <v>62</v>
      </c>
      <c r="C20" s="21" t="s">
        <v>87</v>
      </c>
      <c r="D20" s="9">
        <v>13</v>
      </c>
    </row>
    <row r="21" spans="1:4" ht="21" x14ac:dyDescent="0.2">
      <c r="A21" s="3" t="s">
        <v>27</v>
      </c>
      <c r="B21" s="20" t="s">
        <v>73</v>
      </c>
      <c r="C21" s="21" t="s">
        <v>97</v>
      </c>
      <c r="D21" s="9">
        <v>12</v>
      </c>
    </row>
    <row r="22" spans="1:4" ht="21" x14ac:dyDescent="0.2">
      <c r="A22" s="3" t="s">
        <v>28</v>
      </c>
      <c r="B22" s="20" t="s">
        <v>65</v>
      </c>
      <c r="C22" s="21" t="s">
        <v>81</v>
      </c>
      <c r="D22" s="9">
        <v>11</v>
      </c>
    </row>
    <row r="23" spans="1:4" ht="21" x14ac:dyDescent="0.2">
      <c r="A23" s="3" t="s">
        <v>29</v>
      </c>
      <c r="B23" s="20" t="s">
        <v>72</v>
      </c>
      <c r="C23" s="21" t="s">
        <v>96</v>
      </c>
      <c r="D23" s="9">
        <v>10</v>
      </c>
    </row>
    <row r="24" spans="1:4" ht="21" x14ac:dyDescent="0.2">
      <c r="A24" s="3" t="s">
        <v>30</v>
      </c>
      <c r="B24" s="20" t="s">
        <v>52</v>
      </c>
      <c r="C24" s="21" t="s">
        <v>82</v>
      </c>
      <c r="D24" s="9">
        <v>9</v>
      </c>
    </row>
    <row r="25" spans="1:4" ht="21" x14ac:dyDescent="0.2">
      <c r="A25" s="3" t="s">
        <v>31</v>
      </c>
      <c r="B25" s="20" t="s">
        <v>60</v>
      </c>
      <c r="C25" s="21" t="s">
        <v>89</v>
      </c>
      <c r="D25" s="9">
        <v>8</v>
      </c>
    </row>
    <row r="26" spans="1:4" ht="21" x14ac:dyDescent="0.2">
      <c r="A26" s="3" t="s">
        <v>32</v>
      </c>
      <c r="B26" s="20" t="s">
        <v>63</v>
      </c>
      <c r="C26" s="21" t="s">
        <v>84</v>
      </c>
      <c r="D26" s="9">
        <v>8</v>
      </c>
    </row>
    <row r="27" spans="1:4" ht="21" x14ac:dyDescent="0.2">
      <c r="A27" s="3" t="s">
        <v>33</v>
      </c>
      <c r="B27" s="20" t="s">
        <v>76</v>
      </c>
      <c r="C27" s="21" t="s">
        <v>93</v>
      </c>
      <c r="D27" s="9">
        <v>8</v>
      </c>
    </row>
    <row r="28" spans="1:4" ht="21" x14ac:dyDescent="0.2">
      <c r="A28" s="3" t="s">
        <v>34</v>
      </c>
      <c r="B28" s="20" t="s">
        <v>54</v>
      </c>
      <c r="C28" s="21" t="s">
        <v>84</v>
      </c>
      <c r="D28" s="9">
        <v>5</v>
      </c>
    </row>
    <row r="29" spans="1:4" ht="21" x14ac:dyDescent="0.2">
      <c r="A29" s="3" t="s">
        <v>35</v>
      </c>
      <c r="B29" s="20" t="s">
        <v>55</v>
      </c>
      <c r="C29" s="21" t="s">
        <v>85</v>
      </c>
      <c r="D29" s="9">
        <v>4</v>
      </c>
    </row>
    <row r="30" spans="1:4" ht="21" x14ac:dyDescent="0.2">
      <c r="A30" s="3" t="s">
        <v>36</v>
      </c>
      <c r="B30" s="20" t="s">
        <v>64</v>
      </c>
      <c r="C30" s="21" t="s">
        <v>83</v>
      </c>
      <c r="D30" s="9">
        <v>3</v>
      </c>
    </row>
    <row r="31" spans="1:4" ht="21" x14ac:dyDescent="0.2">
      <c r="A31" s="3" t="s">
        <v>37</v>
      </c>
      <c r="B31" s="20" t="s">
        <v>75</v>
      </c>
      <c r="C31" s="21" t="s">
        <v>98</v>
      </c>
      <c r="D31" s="9">
        <v>2</v>
      </c>
    </row>
    <row r="32" spans="1:4" ht="21" x14ac:dyDescent="0.2">
      <c r="A32" s="3" t="s">
        <v>38</v>
      </c>
      <c r="B32" s="20" t="s">
        <v>74</v>
      </c>
      <c r="C32" s="21" t="s">
        <v>96</v>
      </c>
      <c r="D32" s="9">
        <v>1</v>
      </c>
    </row>
  </sheetData>
  <sortState ref="B1:D33">
    <sortCondition ref="B2:B33"/>
  </sortState>
  <phoneticPr fontId="11" type="noConversion"/>
  <pageMargins left="0.7" right="0.7" top="0.75" bottom="0.75" header="0.3" footer="0.3"/>
  <pageSetup paperSize="9" scale="75" orientation="portrait" horizontalDpi="0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 enableFormatConditionsCalculation="0">
    <pageSetUpPr fitToPage="1"/>
  </sheetPr>
  <dimension ref="A1:D32"/>
  <sheetViews>
    <sheetView topLeftCell="A6" workbookViewId="0">
      <selection activeCell="I35" sqref="I35"/>
    </sheetView>
  </sheetViews>
  <sheetFormatPr baseColWidth="10" defaultColWidth="8.83203125" defaultRowHeight="15" x14ac:dyDescent="0.2"/>
  <cols>
    <col min="1" max="1" width="17.33203125" style="1" bestFit="1" customWidth="1"/>
    <col min="2" max="2" width="20.1640625" style="1" customWidth="1"/>
    <col min="3" max="3" width="42.1640625" style="1" customWidth="1"/>
    <col min="4" max="4" width="17.83203125" style="1" customWidth="1"/>
    <col min="5" max="16384" width="8.83203125" style="1"/>
  </cols>
  <sheetData>
    <row r="1" spans="1:4" ht="31" x14ac:dyDescent="0.35">
      <c r="A1" s="15" t="s">
        <v>47</v>
      </c>
    </row>
    <row r="2" spans="1:4" ht="20" x14ac:dyDescent="0.25">
      <c r="A2" s="2" t="s">
        <v>39</v>
      </c>
      <c r="B2" s="4" t="s">
        <v>7</v>
      </c>
      <c r="C2" s="4" t="s">
        <v>6</v>
      </c>
      <c r="D2" s="4" t="s">
        <v>8</v>
      </c>
    </row>
    <row r="3" spans="1:4" ht="21" x14ac:dyDescent="0.2">
      <c r="A3" s="3" t="s">
        <v>9</v>
      </c>
      <c r="B3" s="20" t="s">
        <v>66</v>
      </c>
      <c r="C3" s="21" t="s">
        <v>90</v>
      </c>
      <c r="D3" s="5">
        <v>30</v>
      </c>
    </row>
    <row r="4" spans="1:4" ht="21" x14ac:dyDescent="0.2">
      <c r="A4" s="3" t="s">
        <v>10</v>
      </c>
      <c r="B4" s="20" t="s">
        <v>68</v>
      </c>
      <c r="C4" s="21" t="s">
        <v>92</v>
      </c>
      <c r="D4" s="5">
        <v>29</v>
      </c>
    </row>
    <row r="5" spans="1:4" ht="21" x14ac:dyDescent="0.2">
      <c r="A5" s="3" t="s">
        <v>11</v>
      </c>
      <c r="B5" s="20" t="s">
        <v>71</v>
      </c>
      <c r="C5" s="21" t="s">
        <v>95</v>
      </c>
      <c r="D5" s="5">
        <v>28</v>
      </c>
    </row>
    <row r="6" spans="1:4" ht="21" x14ac:dyDescent="0.2">
      <c r="A6" s="3" t="s">
        <v>12</v>
      </c>
      <c r="B6" s="20" t="s">
        <v>77</v>
      </c>
      <c r="C6" s="21" t="s">
        <v>99</v>
      </c>
      <c r="D6" s="5">
        <v>27</v>
      </c>
    </row>
    <row r="7" spans="1:4" ht="21" x14ac:dyDescent="0.2">
      <c r="A7" s="3" t="s">
        <v>13</v>
      </c>
      <c r="B7" s="20" t="s">
        <v>78</v>
      </c>
      <c r="C7" s="21" t="s">
        <v>100</v>
      </c>
      <c r="D7" s="5">
        <v>26</v>
      </c>
    </row>
    <row r="8" spans="1:4" ht="21" x14ac:dyDescent="0.2">
      <c r="A8" s="3" t="s">
        <v>14</v>
      </c>
      <c r="B8" s="20" t="s">
        <v>80</v>
      </c>
      <c r="C8" s="21" t="s">
        <v>94</v>
      </c>
      <c r="D8" s="5">
        <v>25</v>
      </c>
    </row>
    <row r="9" spans="1:4" ht="21" x14ac:dyDescent="0.2">
      <c r="A9" s="3" t="s">
        <v>15</v>
      </c>
      <c r="B9" s="20" t="s">
        <v>70</v>
      </c>
      <c r="C9" s="21" t="s">
        <v>94</v>
      </c>
      <c r="D9" s="5">
        <v>24</v>
      </c>
    </row>
    <row r="10" spans="1:4" ht="21" x14ac:dyDescent="0.2">
      <c r="A10" s="3" t="s">
        <v>16</v>
      </c>
      <c r="B10" s="20" t="s">
        <v>62</v>
      </c>
      <c r="C10" s="21" t="s">
        <v>87</v>
      </c>
      <c r="D10" s="5">
        <v>23</v>
      </c>
    </row>
    <row r="11" spans="1:4" ht="21" x14ac:dyDescent="0.2">
      <c r="A11" s="3" t="s">
        <v>17</v>
      </c>
      <c r="B11" s="20" t="s">
        <v>58</v>
      </c>
      <c r="C11" s="21" t="s">
        <v>88</v>
      </c>
      <c r="D11" s="5">
        <v>22</v>
      </c>
    </row>
    <row r="12" spans="1:4" ht="21" x14ac:dyDescent="0.2">
      <c r="A12" s="3" t="s">
        <v>18</v>
      </c>
      <c r="B12" s="20" t="s">
        <v>69</v>
      </c>
      <c r="C12" s="21" t="s">
        <v>93</v>
      </c>
      <c r="D12" s="5">
        <v>21</v>
      </c>
    </row>
    <row r="13" spans="1:4" ht="21" x14ac:dyDescent="0.2">
      <c r="A13" s="3" t="s">
        <v>19</v>
      </c>
      <c r="B13" s="20" t="s">
        <v>79</v>
      </c>
      <c r="C13" s="21" t="s">
        <v>101</v>
      </c>
      <c r="D13" s="5">
        <v>21</v>
      </c>
    </row>
    <row r="14" spans="1:4" ht="21" x14ac:dyDescent="0.2">
      <c r="A14" s="3" t="s">
        <v>20</v>
      </c>
      <c r="B14" s="20" t="s">
        <v>52</v>
      </c>
      <c r="C14" s="21" t="s">
        <v>82</v>
      </c>
      <c r="D14" s="5">
        <v>19</v>
      </c>
    </row>
    <row r="15" spans="1:4" ht="21" x14ac:dyDescent="0.2">
      <c r="A15" s="3" t="s">
        <v>21</v>
      </c>
      <c r="B15" s="20" t="s">
        <v>59</v>
      </c>
      <c r="C15" s="21" t="s">
        <v>84</v>
      </c>
      <c r="D15" s="5">
        <v>18</v>
      </c>
    </row>
    <row r="16" spans="1:4" ht="21" x14ac:dyDescent="0.2">
      <c r="A16" s="3" t="s">
        <v>22</v>
      </c>
      <c r="B16" s="20" t="s">
        <v>67</v>
      </c>
      <c r="C16" s="21" t="s">
        <v>91</v>
      </c>
      <c r="D16" s="5">
        <v>18</v>
      </c>
    </row>
    <row r="17" spans="1:4" ht="21" x14ac:dyDescent="0.2">
      <c r="A17" s="3" t="s">
        <v>23</v>
      </c>
      <c r="B17" s="20" t="s">
        <v>73</v>
      </c>
      <c r="C17" s="21" t="s">
        <v>97</v>
      </c>
      <c r="D17" s="5">
        <v>16</v>
      </c>
    </row>
    <row r="18" spans="1:4" ht="21" x14ac:dyDescent="0.2">
      <c r="A18" s="3" t="s">
        <v>24</v>
      </c>
      <c r="B18" s="20" t="s">
        <v>76</v>
      </c>
      <c r="C18" s="21" t="s">
        <v>93</v>
      </c>
      <c r="D18" s="5">
        <v>15</v>
      </c>
    </row>
    <row r="19" spans="1:4" ht="21" x14ac:dyDescent="0.2">
      <c r="A19" s="3" t="s">
        <v>25</v>
      </c>
      <c r="B19" s="20" t="s">
        <v>61</v>
      </c>
      <c r="C19" s="21" t="s">
        <v>88</v>
      </c>
      <c r="D19" s="5">
        <v>14</v>
      </c>
    </row>
    <row r="20" spans="1:4" ht="21" x14ac:dyDescent="0.2">
      <c r="A20" s="3" t="s">
        <v>26</v>
      </c>
      <c r="B20" s="20" t="s">
        <v>51</v>
      </c>
      <c r="C20" s="21" t="s">
        <v>81</v>
      </c>
      <c r="D20" s="5">
        <v>13</v>
      </c>
    </row>
    <row r="21" spans="1:4" ht="21" x14ac:dyDescent="0.2">
      <c r="A21" s="3" t="s">
        <v>27</v>
      </c>
      <c r="B21" s="20" t="s">
        <v>65</v>
      </c>
      <c r="C21" s="21" t="s">
        <v>81</v>
      </c>
      <c r="D21" s="5">
        <v>13</v>
      </c>
    </row>
    <row r="22" spans="1:4" ht="21" x14ac:dyDescent="0.2">
      <c r="A22" s="3" t="s">
        <v>28</v>
      </c>
      <c r="B22" s="20" t="s">
        <v>53</v>
      </c>
      <c r="C22" s="21" t="s">
        <v>83</v>
      </c>
      <c r="D22" s="5">
        <v>11</v>
      </c>
    </row>
    <row r="23" spans="1:4" ht="21" x14ac:dyDescent="0.2">
      <c r="A23" s="3" t="s">
        <v>29</v>
      </c>
      <c r="B23" s="20" t="s">
        <v>60</v>
      </c>
      <c r="C23" s="21" t="s">
        <v>89</v>
      </c>
      <c r="D23" s="5">
        <v>11</v>
      </c>
    </row>
    <row r="24" spans="1:4" ht="21" x14ac:dyDescent="0.2">
      <c r="A24" s="3" t="s">
        <v>30</v>
      </c>
      <c r="B24" s="20" t="s">
        <v>56</v>
      </c>
      <c r="C24" s="21" t="s">
        <v>86</v>
      </c>
      <c r="D24" s="5">
        <v>9</v>
      </c>
    </row>
    <row r="25" spans="1:4" ht="21" x14ac:dyDescent="0.2">
      <c r="A25" s="3" t="s">
        <v>31</v>
      </c>
      <c r="B25" s="20" t="s">
        <v>57</v>
      </c>
      <c r="C25" s="21" t="s">
        <v>87</v>
      </c>
      <c r="D25" s="5">
        <v>8</v>
      </c>
    </row>
    <row r="26" spans="1:4" ht="21" x14ac:dyDescent="0.2">
      <c r="A26" s="3" t="s">
        <v>32</v>
      </c>
      <c r="B26" s="20" t="s">
        <v>54</v>
      </c>
      <c r="C26" s="21" t="s">
        <v>84</v>
      </c>
      <c r="D26" s="5">
        <v>7</v>
      </c>
    </row>
    <row r="27" spans="1:4" ht="21" x14ac:dyDescent="0.2">
      <c r="A27" s="3" t="s">
        <v>33</v>
      </c>
      <c r="B27" s="20" t="s">
        <v>55</v>
      </c>
      <c r="C27" s="21" t="s">
        <v>85</v>
      </c>
      <c r="D27" s="5">
        <v>7</v>
      </c>
    </row>
    <row r="28" spans="1:4" ht="21" x14ac:dyDescent="0.2">
      <c r="A28" s="3" t="s">
        <v>34</v>
      </c>
      <c r="B28" s="20" t="s">
        <v>63</v>
      </c>
      <c r="C28" s="21" t="s">
        <v>84</v>
      </c>
      <c r="D28" s="5">
        <v>7</v>
      </c>
    </row>
    <row r="29" spans="1:4" ht="21" x14ac:dyDescent="0.2">
      <c r="A29" s="3" t="s">
        <v>35</v>
      </c>
      <c r="B29" s="20" t="s">
        <v>72</v>
      </c>
      <c r="C29" s="21" t="s">
        <v>96</v>
      </c>
      <c r="D29" s="5">
        <v>4</v>
      </c>
    </row>
    <row r="30" spans="1:4" ht="21" x14ac:dyDescent="0.2">
      <c r="A30" s="3" t="s">
        <v>36</v>
      </c>
      <c r="B30" s="20" t="s">
        <v>64</v>
      </c>
      <c r="C30" s="21" t="s">
        <v>83</v>
      </c>
      <c r="D30" s="5">
        <v>3</v>
      </c>
    </row>
    <row r="31" spans="1:4" ht="21" x14ac:dyDescent="0.2">
      <c r="A31" s="3" t="s">
        <v>37</v>
      </c>
      <c r="B31" s="20" t="s">
        <v>75</v>
      </c>
      <c r="C31" s="21" t="s">
        <v>98</v>
      </c>
      <c r="D31" s="5">
        <v>2</v>
      </c>
    </row>
    <row r="32" spans="1:4" ht="21" x14ac:dyDescent="0.2">
      <c r="A32" s="3" t="s">
        <v>38</v>
      </c>
      <c r="B32" s="20" t="s">
        <v>74</v>
      </c>
      <c r="C32" s="21" t="s">
        <v>96</v>
      </c>
      <c r="D32" s="5">
        <v>1</v>
      </c>
    </row>
  </sheetData>
  <pageMargins left="0.7" right="0.7" top="0.75" bottom="0.75" header="0.3" footer="0.3"/>
  <pageSetup paperSize="9" scale="84" orientation="portrait" horizontalDpi="0" verticalDpi="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>
    <pageSetUpPr fitToPage="1"/>
  </sheetPr>
  <dimension ref="A1:E32"/>
  <sheetViews>
    <sheetView zoomScale="75" zoomScaleNormal="130" zoomScalePageLayoutView="130" workbookViewId="0">
      <selection activeCell="C3" sqref="C3"/>
    </sheetView>
  </sheetViews>
  <sheetFormatPr baseColWidth="10" defaultColWidth="8.83203125" defaultRowHeight="15" x14ac:dyDescent="0.2"/>
  <cols>
    <col min="1" max="1" width="17.33203125" style="1" bestFit="1" customWidth="1"/>
    <col min="2" max="2" width="20.1640625" style="1" customWidth="1"/>
    <col min="3" max="3" width="42.1640625" style="1" customWidth="1"/>
    <col min="4" max="4" width="20.1640625" style="1" bestFit="1" customWidth="1"/>
    <col min="5" max="5" width="17.6640625" style="1" customWidth="1"/>
    <col min="6" max="16384" width="8.83203125" style="1"/>
  </cols>
  <sheetData>
    <row r="1" spans="1:5" ht="31" x14ac:dyDescent="0.35">
      <c r="A1" s="14" t="s">
        <v>46</v>
      </c>
    </row>
    <row r="2" spans="1:5" ht="20" x14ac:dyDescent="0.25">
      <c r="A2" s="2" t="s">
        <v>39</v>
      </c>
      <c r="B2" s="4" t="s">
        <v>7</v>
      </c>
      <c r="C2" s="4" t="s">
        <v>6</v>
      </c>
      <c r="D2" s="4" t="s">
        <v>40</v>
      </c>
      <c r="E2" s="8" t="s">
        <v>8</v>
      </c>
    </row>
    <row r="3" spans="1:5" ht="21" x14ac:dyDescent="0.2">
      <c r="A3" s="3" t="s">
        <v>9</v>
      </c>
      <c r="B3" s="20" t="s">
        <v>57</v>
      </c>
      <c r="C3" s="21" t="s">
        <v>87</v>
      </c>
      <c r="D3" s="28" t="s">
        <v>108</v>
      </c>
      <c r="E3" s="13">
        <v>30</v>
      </c>
    </row>
    <row r="4" spans="1:5" ht="21" x14ac:dyDescent="0.2">
      <c r="A4" s="3" t="s">
        <v>10</v>
      </c>
      <c r="B4" s="20" t="s">
        <v>68</v>
      </c>
      <c r="C4" s="21" t="s">
        <v>92</v>
      </c>
      <c r="D4" s="28" t="s">
        <v>119</v>
      </c>
      <c r="E4" s="13">
        <v>29</v>
      </c>
    </row>
    <row r="5" spans="1:5" ht="21" x14ac:dyDescent="0.2">
      <c r="A5" s="3" t="s">
        <v>11</v>
      </c>
      <c r="B5" s="20" t="s">
        <v>70</v>
      </c>
      <c r="C5" s="21" t="s">
        <v>94</v>
      </c>
      <c r="D5" s="28" t="s">
        <v>121</v>
      </c>
      <c r="E5" s="13">
        <v>28</v>
      </c>
    </row>
    <row r="6" spans="1:5" ht="21" x14ac:dyDescent="0.2">
      <c r="A6" s="3" t="s">
        <v>12</v>
      </c>
      <c r="B6" s="20" t="s">
        <v>66</v>
      </c>
      <c r="C6" s="21" t="s">
        <v>90</v>
      </c>
      <c r="D6" s="28" t="s">
        <v>117</v>
      </c>
      <c r="E6" s="13">
        <v>27</v>
      </c>
    </row>
    <row r="7" spans="1:5" ht="21" x14ac:dyDescent="0.2">
      <c r="A7" s="3" t="s">
        <v>13</v>
      </c>
      <c r="B7" s="20" t="s">
        <v>77</v>
      </c>
      <c r="C7" s="21" t="s">
        <v>99</v>
      </c>
      <c r="D7" s="28" t="s">
        <v>128</v>
      </c>
      <c r="E7" s="13">
        <v>27</v>
      </c>
    </row>
    <row r="8" spans="1:5" ht="21" x14ac:dyDescent="0.2">
      <c r="A8" s="3" t="s">
        <v>14</v>
      </c>
      <c r="B8" s="20" t="s">
        <v>71</v>
      </c>
      <c r="C8" s="21" t="s">
        <v>95</v>
      </c>
      <c r="D8" s="28" t="s">
        <v>122</v>
      </c>
      <c r="E8" s="13">
        <v>25</v>
      </c>
    </row>
    <row r="9" spans="1:5" ht="21" x14ac:dyDescent="0.2">
      <c r="A9" s="3" t="s">
        <v>15</v>
      </c>
      <c r="B9" s="20" t="s">
        <v>58</v>
      </c>
      <c r="C9" s="21" t="s">
        <v>88</v>
      </c>
      <c r="D9" s="28" t="s">
        <v>109</v>
      </c>
      <c r="E9" s="13">
        <v>24</v>
      </c>
    </row>
    <row r="10" spans="1:5" ht="21" x14ac:dyDescent="0.2">
      <c r="A10" s="3" t="s">
        <v>16</v>
      </c>
      <c r="B10" s="20" t="s">
        <v>61</v>
      </c>
      <c r="C10" s="21" t="s">
        <v>88</v>
      </c>
      <c r="D10" s="28" t="s">
        <v>112</v>
      </c>
      <c r="E10" s="13">
        <v>24</v>
      </c>
    </row>
    <row r="11" spans="1:5" ht="21" x14ac:dyDescent="0.2">
      <c r="A11" s="3" t="s">
        <v>17</v>
      </c>
      <c r="B11" s="20" t="s">
        <v>78</v>
      </c>
      <c r="C11" s="21" t="s">
        <v>100</v>
      </c>
      <c r="D11" s="28" t="s">
        <v>129</v>
      </c>
      <c r="E11" s="13">
        <v>24</v>
      </c>
    </row>
    <row r="12" spans="1:5" ht="21" x14ac:dyDescent="0.2">
      <c r="A12" s="3" t="s">
        <v>18</v>
      </c>
      <c r="B12" s="20" t="s">
        <v>79</v>
      </c>
      <c r="C12" s="21" t="s">
        <v>101</v>
      </c>
      <c r="D12" s="28" t="s">
        <v>214</v>
      </c>
      <c r="E12" s="13">
        <v>21</v>
      </c>
    </row>
    <row r="13" spans="1:5" ht="21" x14ac:dyDescent="0.2">
      <c r="A13" s="3" t="s">
        <v>19</v>
      </c>
      <c r="B13" s="20" t="s">
        <v>67</v>
      </c>
      <c r="C13" s="21" t="s">
        <v>91</v>
      </c>
      <c r="D13" s="28" t="s">
        <v>118</v>
      </c>
      <c r="E13" s="13">
        <v>20</v>
      </c>
    </row>
    <row r="14" spans="1:5" ht="21" x14ac:dyDescent="0.2">
      <c r="A14" s="3" t="s">
        <v>20</v>
      </c>
      <c r="B14" s="20" t="s">
        <v>51</v>
      </c>
      <c r="C14" s="21" t="s">
        <v>81</v>
      </c>
      <c r="D14" s="28" t="s">
        <v>102</v>
      </c>
      <c r="E14" s="13">
        <v>19</v>
      </c>
    </row>
    <row r="15" spans="1:5" ht="21" x14ac:dyDescent="0.2">
      <c r="A15" s="3" t="s">
        <v>21</v>
      </c>
      <c r="B15" s="20" t="s">
        <v>62</v>
      </c>
      <c r="C15" s="21" t="s">
        <v>87</v>
      </c>
      <c r="D15" s="28" t="s">
        <v>113</v>
      </c>
      <c r="E15" s="13">
        <v>18</v>
      </c>
    </row>
    <row r="16" spans="1:5" ht="21" x14ac:dyDescent="0.2">
      <c r="A16" s="3" t="s">
        <v>22</v>
      </c>
      <c r="B16" s="20" t="s">
        <v>72</v>
      </c>
      <c r="C16" s="21" t="s">
        <v>96</v>
      </c>
      <c r="D16" s="28" t="s">
        <v>123</v>
      </c>
      <c r="E16" s="13">
        <v>17</v>
      </c>
    </row>
    <row r="17" spans="1:5" ht="21" x14ac:dyDescent="0.2">
      <c r="A17" s="3" t="s">
        <v>23</v>
      </c>
      <c r="B17" s="20" t="s">
        <v>53</v>
      </c>
      <c r="C17" s="21" t="s">
        <v>83</v>
      </c>
      <c r="D17" s="28" t="s">
        <v>104</v>
      </c>
      <c r="E17" s="13">
        <v>16</v>
      </c>
    </row>
    <row r="18" spans="1:5" ht="21" x14ac:dyDescent="0.2">
      <c r="A18" s="3" t="s">
        <v>24</v>
      </c>
      <c r="B18" s="20" t="s">
        <v>65</v>
      </c>
      <c r="C18" s="21" t="s">
        <v>81</v>
      </c>
      <c r="D18" s="28" t="s">
        <v>116</v>
      </c>
      <c r="E18" s="13">
        <v>15</v>
      </c>
    </row>
    <row r="19" spans="1:5" ht="21" x14ac:dyDescent="0.2">
      <c r="A19" s="3" t="s">
        <v>25</v>
      </c>
      <c r="B19" s="20" t="s">
        <v>56</v>
      </c>
      <c r="C19" s="21" t="s">
        <v>86</v>
      </c>
      <c r="D19" s="28" t="s">
        <v>107</v>
      </c>
      <c r="E19" s="13">
        <v>14</v>
      </c>
    </row>
    <row r="20" spans="1:5" ht="21" x14ac:dyDescent="0.2">
      <c r="A20" s="3" t="s">
        <v>26</v>
      </c>
      <c r="B20" s="20" t="s">
        <v>80</v>
      </c>
      <c r="C20" s="21" t="s">
        <v>94</v>
      </c>
      <c r="D20" s="28" t="s">
        <v>131</v>
      </c>
      <c r="E20" s="13">
        <v>13</v>
      </c>
    </row>
    <row r="21" spans="1:5" ht="21" x14ac:dyDescent="0.2">
      <c r="A21" s="3" t="s">
        <v>27</v>
      </c>
      <c r="B21" s="20" t="s">
        <v>63</v>
      </c>
      <c r="C21" s="21" t="s">
        <v>84</v>
      </c>
      <c r="D21" s="28" t="s">
        <v>114</v>
      </c>
      <c r="E21" s="13">
        <v>12</v>
      </c>
    </row>
    <row r="22" spans="1:5" ht="21" x14ac:dyDescent="0.2">
      <c r="A22" s="3" t="s">
        <v>28</v>
      </c>
      <c r="B22" s="20" t="s">
        <v>55</v>
      </c>
      <c r="C22" s="21" t="s">
        <v>85</v>
      </c>
      <c r="D22" s="28" t="s">
        <v>106</v>
      </c>
      <c r="E22" s="13">
        <v>11</v>
      </c>
    </row>
    <row r="23" spans="1:5" ht="21" x14ac:dyDescent="0.2">
      <c r="A23" s="3" t="s">
        <v>29</v>
      </c>
      <c r="B23" s="20" t="s">
        <v>54</v>
      </c>
      <c r="C23" s="21" t="s">
        <v>84</v>
      </c>
      <c r="D23" s="28" t="s">
        <v>105</v>
      </c>
      <c r="E23" s="13">
        <v>10</v>
      </c>
    </row>
    <row r="24" spans="1:5" ht="21" x14ac:dyDescent="0.2">
      <c r="A24" s="3" t="s">
        <v>30</v>
      </c>
      <c r="B24" s="20" t="s">
        <v>76</v>
      </c>
      <c r="C24" s="21" t="s">
        <v>93</v>
      </c>
      <c r="D24" s="28" t="s">
        <v>127</v>
      </c>
      <c r="E24" s="13">
        <v>9</v>
      </c>
    </row>
    <row r="25" spans="1:5" ht="21" x14ac:dyDescent="0.2">
      <c r="A25" s="3" t="s">
        <v>31</v>
      </c>
      <c r="B25" s="20" t="s">
        <v>74</v>
      </c>
      <c r="C25" s="21" t="s">
        <v>96</v>
      </c>
      <c r="D25" s="28" t="s">
        <v>125</v>
      </c>
      <c r="E25" s="13">
        <v>8</v>
      </c>
    </row>
    <row r="26" spans="1:5" ht="21" x14ac:dyDescent="0.2">
      <c r="A26" s="3" t="s">
        <v>32</v>
      </c>
      <c r="B26" s="20" t="s">
        <v>73</v>
      </c>
      <c r="C26" s="21" t="s">
        <v>97</v>
      </c>
      <c r="D26" s="28" t="s">
        <v>124</v>
      </c>
      <c r="E26" s="13">
        <v>7</v>
      </c>
    </row>
    <row r="27" spans="1:5" ht="21" x14ac:dyDescent="0.2">
      <c r="A27" s="3" t="s">
        <v>33</v>
      </c>
      <c r="B27" s="20" t="s">
        <v>52</v>
      </c>
      <c r="C27" s="21" t="s">
        <v>82</v>
      </c>
      <c r="D27" s="28" t="s">
        <v>103</v>
      </c>
      <c r="E27" s="13">
        <v>6</v>
      </c>
    </row>
    <row r="28" spans="1:5" ht="21" x14ac:dyDescent="0.2">
      <c r="A28" s="3" t="s">
        <v>34</v>
      </c>
      <c r="B28" s="20" t="s">
        <v>59</v>
      </c>
      <c r="C28" s="21" t="s">
        <v>84</v>
      </c>
      <c r="D28" s="28" t="s">
        <v>110</v>
      </c>
      <c r="E28" s="13">
        <v>6</v>
      </c>
    </row>
    <row r="29" spans="1:5" ht="21" x14ac:dyDescent="0.2">
      <c r="A29" s="3" t="s">
        <v>35</v>
      </c>
      <c r="B29" s="20" t="s">
        <v>60</v>
      </c>
      <c r="C29" s="21" t="s">
        <v>89</v>
      </c>
      <c r="D29" s="28" t="s">
        <v>111</v>
      </c>
      <c r="E29" s="13">
        <v>4</v>
      </c>
    </row>
    <row r="30" spans="1:5" ht="21" x14ac:dyDescent="0.2">
      <c r="A30" s="3" t="s">
        <v>36</v>
      </c>
      <c r="B30" s="20" t="s">
        <v>69</v>
      </c>
      <c r="C30" s="21" t="s">
        <v>93</v>
      </c>
      <c r="D30" s="28" t="s">
        <v>120</v>
      </c>
      <c r="E30" s="13">
        <v>3</v>
      </c>
    </row>
    <row r="31" spans="1:5" ht="21" x14ac:dyDescent="0.2">
      <c r="A31" s="3" t="s">
        <v>37</v>
      </c>
      <c r="B31" s="20" t="s">
        <v>64</v>
      </c>
      <c r="C31" s="21" t="s">
        <v>83</v>
      </c>
      <c r="D31" s="28" t="s">
        <v>115</v>
      </c>
      <c r="E31" s="13">
        <v>2</v>
      </c>
    </row>
    <row r="32" spans="1:5" ht="21" x14ac:dyDescent="0.2">
      <c r="A32" s="3" t="s">
        <v>38</v>
      </c>
      <c r="B32" s="20" t="s">
        <v>75</v>
      </c>
      <c r="C32" s="21" t="s">
        <v>98</v>
      </c>
      <c r="D32" s="28" t="s">
        <v>126</v>
      </c>
      <c r="E32" s="13">
        <v>1</v>
      </c>
    </row>
  </sheetData>
  <phoneticPr fontId="11" type="noConversion"/>
  <pageMargins left="0.7" right="0.7" top="0.75" bottom="0.75" header="0.3" footer="0.3"/>
  <pageSetup paperSize="9" scale="70" orientation="portrait" horizontalDpi="0" verticalDpi="0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 enableFormatConditionsCalculation="0">
    <pageSetUpPr fitToPage="1"/>
  </sheetPr>
  <dimension ref="A1:D32"/>
  <sheetViews>
    <sheetView workbookViewId="0">
      <selection activeCell="C3" sqref="C3"/>
    </sheetView>
  </sheetViews>
  <sheetFormatPr baseColWidth="10" defaultColWidth="8.83203125" defaultRowHeight="15" x14ac:dyDescent="0.2"/>
  <cols>
    <col min="1" max="1" width="17.33203125" style="7" bestFit="1" customWidth="1"/>
    <col min="2" max="2" width="20.1640625" style="7" customWidth="1"/>
    <col min="3" max="3" width="42.1640625" style="7" customWidth="1"/>
    <col min="4" max="4" width="17.83203125" style="7" customWidth="1"/>
    <col min="5" max="16384" width="8.83203125" style="7"/>
  </cols>
  <sheetData>
    <row r="1" spans="1:4" ht="31" x14ac:dyDescent="0.35">
      <c r="A1" s="15" t="s">
        <v>48</v>
      </c>
    </row>
    <row r="2" spans="1:4" ht="20" x14ac:dyDescent="0.25">
      <c r="A2" s="2" t="s">
        <v>39</v>
      </c>
      <c r="B2" s="6" t="s">
        <v>7</v>
      </c>
      <c r="C2" s="6" t="s">
        <v>6</v>
      </c>
      <c r="D2" s="6" t="s">
        <v>8</v>
      </c>
    </row>
    <row r="3" spans="1:4" ht="21" x14ac:dyDescent="0.2">
      <c r="A3" s="3" t="s">
        <v>9</v>
      </c>
      <c r="B3" s="20" t="s">
        <v>79</v>
      </c>
      <c r="C3" s="21" t="s">
        <v>101</v>
      </c>
      <c r="D3" s="5">
        <v>30</v>
      </c>
    </row>
    <row r="4" spans="1:4" ht="21" x14ac:dyDescent="0.2">
      <c r="A4" s="3" t="s">
        <v>10</v>
      </c>
      <c r="B4" s="20" t="s">
        <v>68</v>
      </c>
      <c r="C4" s="21" t="s">
        <v>92</v>
      </c>
      <c r="D4" s="5">
        <v>29</v>
      </c>
    </row>
    <row r="5" spans="1:4" ht="21" x14ac:dyDescent="0.2">
      <c r="A5" s="3" t="s">
        <v>11</v>
      </c>
      <c r="B5" s="20" t="s">
        <v>77</v>
      </c>
      <c r="C5" s="21" t="s">
        <v>99</v>
      </c>
      <c r="D5" s="5">
        <v>28</v>
      </c>
    </row>
    <row r="6" spans="1:4" ht="21" x14ac:dyDescent="0.2">
      <c r="A6" s="3" t="s">
        <v>12</v>
      </c>
      <c r="B6" s="20" t="s">
        <v>80</v>
      </c>
      <c r="C6" s="21" t="s">
        <v>94</v>
      </c>
      <c r="D6" s="5">
        <v>27</v>
      </c>
    </row>
    <row r="7" spans="1:4" ht="21" x14ac:dyDescent="0.2">
      <c r="A7" s="3" t="s">
        <v>13</v>
      </c>
      <c r="B7" s="20" t="s">
        <v>66</v>
      </c>
      <c r="C7" s="21" t="s">
        <v>90</v>
      </c>
      <c r="D7" s="5">
        <v>26</v>
      </c>
    </row>
    <row r="8" spans="1:4" ht="21" x14ac:dyDescent="0.2">
      <c r="A8" s="3" t="s">
        <v>14</v>
      </c>
      <c r="B8" s="20" t="s">
        <v>58</v>
      </c>
      <c r="C8" s="21" t="s">
        <v>88</v>
      </c>
      <c r="D8" s="5">
        <v>25</v>
      </c>
    </row>
    <row r="9" spans="1:4" ht="21" x14ac:dyDescent="0.2">
      <c r="A9" s="3" t="s">
        <v>15</v>
      </c>
      <c r="B9" s="20" t="s">
        <v>70</v>
      </c>
      <c r="C9" s="21" t="s">
        <v>94</v>
      </c>
      <c r="D9" s="5">
        <v>24</v>
      </c>
    </row>
    <row r="10" spans="1:4" ht="21" x14ac:dyDescent="0.2">
      <c r="A10" s="3" t="s">
        <v>16</v>
      </c>
      <c r="B10" s="20" t="s">
        <v>62</v>
      </c>
      <c r="C10" s="21" t="s">
        <v>87</v>
      </c>
      <c r="D10" s="5">
        <v>23</v>
      </c>
    </row>
    <row r="11" spans="1:4" ht="21" x14ac:dyDescent="0.2">
      <c r="A11" s="3" t="s">
        <v>17</v>
      </c>
      <c r="B11" s="20" t="s">
        <v>55</v>
      </c>
      <c r="C11" s="21" t="s">
        <v>85</v>
      </c>
      <c r="D11" s="5">
        <v>22</v>
      </c>
    </row>
    <row r="12" spans="1:4" ht="21" x14ac:dyDescent="0.2">
      <c r="A12" s="3" t="s">
        <v>18</v>
      </c>
      <c r="B12" s="20" t="s">
        <v>67</v>
      </c>
      <c r="C12" s="21" t="s">
        <v>91</v>
      </c>
      <c r="D12" s="5">
        <v>21</v>
      </c>
    </row>
    <row r="13" spans="1:4" ht="21" x14ac:dyDescent="0.2">
      <c r="A13" s="3" t="s">
        <v>19</v>
      </c>
      <c r="B13" s="20" t="s">
        <v>57</v>
      </c>
      <c r="C13" s="21" t="s">
        <v>87</v>
      </c>
      <c r="D13" s="5">
        <v>20</v>
      </c>
    </row>
    <row r="14" spans="1:4" ht="21" x14ac:dyDescent="0.2">
      <c r="A14" s="3" t="s">
        <v>20</v>
      </c>
      <c r="B14" s="20" t="s">
        <v>73</v>
      </c>
      <c r="C14" s="21" t="s">
        <v>97</v>
      </c>
      <c r="D14" s="5">
        <v>19</v>
      </c>
    </row>
    <row r="15" spans="1:4" ht="21" x14ac:dyDescent="0.2">
      <c r="A15" s="3" t="s">
        <v>21</v>
      </c>
      <c r="B15" s="20" t="s">
        <v>56</v>
      </c>
      <c r="C15" s="21" t="s">
        <v>86</v>
      </c>
      <c r="D15" s="5">
        <v>18</v>
      </c>
    </row>
    <row r="16" spans="1:4" ht="21" x14ac:dyDescent="0.2">
      <c r="A16" s="3" t="s">
        <v>22</v>
      </c>
      <c r="B16" s="20" t="s">
        <v>61</v>
      </c>
      <c r="C16" s="21" t="s">
        <v>88</v>
      </c>
      <c r="D16" s="5">
        <v>17</v>
      </c>
    </row>
    <row r="17" spans="1:4" ht="21" x14ac:dyDescent="0.2">
      <c r="A17" s="3" t="s">
        <v>23</v>
      </c>
      <c r="B17" s="20" t="s">
        <v>51</v>
      </c>
      <c r="C17" s="21" t="s">
        <v>81</v>
      </c>
      <c r="D17" s="5">
        <v>16</v>
      </c>
    </row>
    <row r="18" spans="1:4" ht="21" x14ac:dyDescent="0.2">
      <c r="A18" s="3" t="s">
        <v>24</v>
      </c>
      <c r="B18" s="20" t="s">
        <v>78</v>
      </c>
      <c r="C18" s="21" t="s">
        <v>100</v>
      </c>
      <c r="D18" s="5">
        <v>15</v>
      </c>
    </row>
    <row r="19" spans="1:4" ht="21" x14ac:dyDescent="0.2">
      <c r="A19" s="3" t="s">
        <v>25</v>
      </c>
      <c r="B19" s="20" t="s">
        <v>60</v>
      </c>
      <c r="C19" s="21" t="s">
        <v>89</v>
      </c>
      <c r="D19" s="5">
        <v>14</v>
      </c>
    </row>
    <row r="20" spans="1:4" ht="21" x14ac:dyDescent="0.2">
      <c r="A20" s="3" t="s">
        <v>26</v>
      </c>
      <c r="B20" s="20" t="s">
        <v>71</v>
      </c>
      <c r="C20" s="21" t="s">
        <v>95</v>
      </c>
      <c r="D20" s="5">
        <v>13</v>
      </c>
    </row>
    <row r="21" spans="1:4" ht="21" x14ac:dyDescent="0.2">
      <c r="A21" s="3" t="s">
        <v>27</v>
      </c>
      <c r="B21" s="20" t="s">
        <v>65</v>
      </c>
      <c r="C21" s="21" t="s">
        <v>81</v>
      </c>
      <c r="D21" s="5">
        <v>12</v>
      </c>
    </row>
    <row r="22" spans="1:4" ht="21" x14ac:dyDescent="0.2">
      <c r="A22" s="3" t="s">
        <v>28</v>
      </c>
      <c r="B22" s="20" t="s">
        <v>75</v>
      </c>
      <c r="C22" s="21" t="s">
        <v>98</v>
      </c>
      <c r="D22" s="5">
        <v>11</v>
      </c>
    </row>
    <row r="23" spans="1:4" ht="21" x14ac:dyDescent="0.2">
      <c r="A23" s="3" t="s">
        <v>29</v>
      </c>
      <c r="B23" s="20" t="s">
        <v>59</v>
      </c>
      <c r="C23" s="21" t="s">
        <v>84</v>
      </c>
      <c r="D23" s="5">
        <v>10</v>
      </c>
    </row>
    <row r="24" spans="1:4" ht="21" x14ac:dyDescent="0.2">
      <c r="A24" s="3" t="s">
        <v>30</v>
      </c>
      <c r="B24" s="20" t="s">
        <v>69</v>
      </c>
      <c r="C24" s="21" t="s">
        <v>93</v>
      </c>
      <c r="D24" s="5">
        <v>9</v>
      </c>
    </row>
    <row r="25" spans="1:4" ht="21" x14ac:dyDescent="0.2">
      <c r="A25" s="3" t="s">
        <v>31</v>
      </c>
      <c r="B25" s="20" t="s">
        <v>72</v>
      </c>
      <c r="C25" s="21" t="s">
        <v>96</v>
      </c>
      <c r="D25" s="5">
        <v>8</v>
      </c>
    </row>
    <row r="26" spans="1:4" ht="21" x14ac:dyDescent="0.2">
      <c r="A26" s="3" t="s">
        <v>32</v>
      </c>
      <c r="B26" s="20" t="s">
        <v>52</v>
      </c>
      <c r="C26" s="21" t="s">
        <v>82</v>
      </c>
      <c r="D26" s="5">
        <v>7</v>
      </c>
    </row>
    <row r="27" spans="1:4" ht="21" x14ac:dyDescent="0.2">
      <c r="A27" s="3" t="s">
        <v>33</v>
      </c>
      <c r="B27" s="20" t="s">
        <v>53</v>
      </c>
      <c r="C27" s="21" t="s">
        <v>83</v>
      </c>
      <c r="D27" s="5">
        <v>6</v>
      </c>
    </row>
    <row r="28" spans="1:4" ht="21" x14ac:dyDescent="0.2">
      <c r="A28" s="3" t="s">
        <v>34</v>
      </c>
      <c r="B28" s="20" t="s">
        <v>76</v>
      </c>
      <c r="C28" s="21" t="s">
        <v>93</v>
      </c>
      <c r="D28" s="5">
        <v>5</v>
      </c>
    </row>
    <row r="29" spans="1:4" ht="21" x14ac:dyDescent="0.2">
      <c r="A29" s="3" t="s">
        <v>35</v>
      </c>
      <c r="B29" s="20" t="s">
        <v>74</v>
      </c>
      <c r="C29" s="21" t="s">
        <v>96</v>
      </c>
      <c r="D29" s="5">
        <v>4</v>
      </c>
    </row>
    <row r="30" spans="1:4" ht="21" x14ac:dyDescent="0.2">
      <c r="A30" s="3" t="s">
        <v>36</v>
      </c>
      <c r="B30" s="20" t="s">
        <v>63</v>
      </c>
      <c r="C30" s="21" t="s">
        <v>84</v>
      </c>
      <c r="D30" s="5">
        <v>3</v>
      </c>
    </row>
    <row r="31" spans="1:4" ht="21" x14ac:dyDescent="0.2">
      <c r="A31" s="3" t="s">
        <v>37</v>
      </c>
      <c r="B31" s="20" t="s">
        <v>54</v>
      </c>
      <c r="C31" s="21" t="s">
        <v>84</v>
      </c>
      <c r="D31" s="5">
        <v>2</v>
      </c>
    </row>
    <row r="32" spans="1:4" ht="21" x14ac:dyDescent="0.2">
      <c r="A32" s="3" t="s">
        <v>38</v>
      </c>
      <c r="B32" s="20" t="s">
        <v>64</v>
      </c>
      <c r="C32" s="21" t="s">
        <v>83</v>
      </c>
      <c r="D32" s="5">
        <v>1</v>
      </c>
    </row>
  </sheetData>
  <phoneticPr fontId="11" type="noConversion"/>
  <pageMargins left="0.7" right="0.7" top="0.75" bottom="0.75" header="0.3" footer="0.3"/>
  <pageSetup paperSize="9" scale="84" orientation="portrait" horizontalDpi="0" verticalDpi="0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 enableFormatConditionsCalculation="0">
    <pageSetUpPr fitToPage="1"/>
  </sheetPr>
  <dimension ref="A1:E32"/>
  <sheetViews>
    <sheetView topLeftCell="A2" workbookViewId="0">
      <selection activeCell="K14" sqref="K14"/>
    </sheetView>
  </sheetViews>
  <sheetFormatPr baseColWidth="10" defaultColWidth="8.83203125" defaultRowHeight="15" x14ac:dyDescent="0.2"/>
  <cols>
    <col min="1" max="1" width="17.33203125" style="1" bestFit="1" customWidth="1"/>
    <col min="2" max="2" width="20.1640625" style="1" customWidth="1"/>
    <col min="3" max="3" width="42.1640625" style="1" customWidth="1"/>
    <col min="4" max="4" width="11.6640625" style="12" bestFit="1" customWidth="1"/>
    <col min="5" max="16384" width="8.83203125" style="1"/>
  </cols>
  <sheetData>
    <row r="1" spans="1:4" ht="31" x14ac:dyDescent="0.35">
      <c r="A1" s="15" t="s">
        <v>50</v>
      </c>
    </row>
    <row r="2" spans="1:4" ht="20" x14ac:dyDescent="0.25">
      <c r="A2" s="2" t="s">
        <v>39</v>
      </c>
      <c r="B2" s="4" t="s">
        <v>7</v>
      </c>
      <c r="C2" s="4" t="s">
        <v>6</v>
      </c>
      <c r="D2" s="26" t="s">
        <v>8</v>
      </c>
    </row>
    <row r="3" spans="1:4" ht="21" x14ac:dyDescent="0.2">
      <c r="A3" s="3" t="s">
        <v>9</v>
      </c>
      <c r="B3" s="20" t="s">
        <v>67</v>
      </c>
      <c r="C3" s="21" t="s">
        <v>91</v>
      </c>
      <c r="D3" s="27">
        <v>30</v>
      </c>
    </row>
    <row r="4" spans="1:4" ht="21" x14ac:dyDescent="0.2">
      <c r="A4" s="3" t="s">
        <v>10</v>
      </c>
      <c r="B4" s="20" t="s">
        <v>61</v>
      </c>
      <c r="C4" s="21" t="s">
        <v>88</v>
      </c>
      <c r="D4" s="27">
        <v>29</v>
      </c>
    </row>
    <row r="5" spans="1:4" ht="21" x14ac:dyDescent="0.2">
      <c r="A5" s="3" t="s">
        <v>11</v>
      </c>
      <c r="B5" s="20" t="s">
        <v>79</v>
      </c>
      <c r="C5" s="21" t="s">
        <v>101</v>
      </c>
      <c r="D5" s="27">
        <v>28</v>
      </c>
    </row>
    <row r="6" spans="1:4" ht="21" x14ac:dyDescent="0.2">
      <c r="A6" s="3" t="s">
        <v>12</v>
      </c>
      <c r="B6" s="20" t="s">
        <v>68</v>
      </c>
      <c r="C6" s="21" t="s">
        <v>92</v>
      </c>
      <c r="D6" s="27">
        <v>27</v>
      </c>
    </row>
    <row r="7" spans="1:4" ht="21" x14ac:dyDescent="0.2">
      <c r="A7" s="3" t="s">
        <v>13</v>
      </c>
      <c r="B7" s="20" t="s">
        <v>70</v>
      </c>
      <c r="C7" s="21" t="s">
        <v>94</v>
      </c>
      <c r="D7" s="27">
        <v>26</v>
      </c>
    </row>
    <row r="8" spans="1:4" ht="21" x14ac:dyDescent="0.2">
      <c r="A8" s="3" t="s">
        <v>14</v>
      </c>
      <c r="B8" s="20" t="s">
        <v>66</v>
      </c>
      <c r="C8" s="21" t="s">
        <v>90</v>
      </c>
      <c r="D8" s="27">
        <v>25</v>
      </c>
    </row>
    <row r="9" spans="1:4" ht="21" x14ac:dyDescent="0.2">
      <c r="A9" s="3" t="s">
        <v>15</v>
      </c>
      <c r="B9" s="20" t="s">
        <v>58</v>
      </c>
      <c r="C9" s="21" t="s">
        <v>88</v>
      </c>
      <c r="D9" s="27">
        <v>24</v>
      </c>
    </row>
    <row r="10" spans="1:4" ht="21" x14ac:dyDescent="0.2">
      <c r="A10" s="3" t="s">
        <v>16</v>
      </c>
      <c r="B10" s="20" t="s">
        <v>78</v>
      </c>
      <c r="C10" s="21" t="s">
        <v>100</v>
      </c>
      <c r="D10" s="27">
        <v>23</v>
      </c>
    </row>
    <row r="11" spans="1:4" ht="21" x14ac:dyDescent="0.2">
      <c r="A11" s="3" t="s">
        <v>17</v>
      </c>
      <c r="B11" s="20" t="s">
        <v>71</v>
      </c>
      <c r="C11" s="21" t="s">
        <v>95</v>
      </c>
      <c r="D11" s="27">
        <v>22</v>
      </c>
    </row>
    <row r="12" spans="1:4" ht="21" x14ac:dyDescent="0.2">
      <c r="A12" s="3" t="s">
        <v>18</v>
      </c>
      <c r="B12" s="20" t="s">
        <v>72</v>
      </c>
      <c r="C12" s="21" t="s">
        <v>96</v>
      </c>
      <c r="D12" s="27">
        <v>22</v>
      </c>
    </row>
    <row r="13" spans="1:4" ht="21" x14ac:dyDescent="0.2">
      <c r="A13" s="3" t="s">
        <v>19</v>
      </c>
      <c r="B13" s="20" t="s">
        <v>77</v>
      </c>
      <c r="C13" s="21" t="s">
        <v>99</v>
      </c>
      <c r="D13" s="27">
        <v>20</v>
      </c>
    </row>
    <row r="14" spans="1:4" ht="21" x14ac:dyDescent="0.2">
      <c r="A14" s="3" t="s">
        <v>20</v>
      </c>
      <c r="B14" s="20" t="s">
        <v>80</v>
      </c>
      <c r="C14" s="21" t="s">
        <v>94</v>
      </c>
      <c r="D14" s="27">
        <v>19</v>
      </c>
    </row>
    <row r="15" spans="1:4" ht="21" x14ac:dyDescent="0.2">
      <c r="A15" s="3" t="s">
        <v>21</v>
      </c>
      <c r="B15" s="20" t="s">
        <v>55</v>
      </c>
      <c r="C15" s="21" t="s">
        <v>85</v>
      </c>
      <c r="D15" s="27">
        <v>18</v>
      </c>
    </row>
    <row r="16" spans="1:4" ht="21" x14ac:dyDescent="0.2">
      <c r="A16" s="3" t="s">
        <v>22</v>
      </c>
      <c r="B16" s="20" t="s">
        <v>75</v>
      </c>
      <c r="C16" s="21" t="s">
        <v>98</v>
      </c>
      <c r="D16" s="27">
        <v>17</v>
      </c>
    </row>
    <row r="17" spans="1:4" ht="21" x14ac:dyDescent="0.2">
      <c r="A17" s="3" t="s">
        <v>23</v>
      </c>
      <c r="B17" s="20" t="s">
        <v>63</v>
      </c>
      <c r="C17" s="21" t="s">
        <v>84</v>
      </c>
      <c r="D17" s="27">
        <v>16</v>
      </c>
    </row>
    <row r="18" spans="1:4" ht="21" x14ac:dyDescent="0.2">
      <c r="A18" s="3" t="s">
        <v>24</v>
      </c>
      <c r="B18" s="20" t="s">
        <v>69</v>
      </c>
      <c r="C18" s="21" t="s">
        <v>93</v>
      </c>
      <c r="D18" s="27">
        <v>15</v>
      </c>
    </row>
    <row r="19" spans="1:4" ht="21" x14ac:dyDescent="0.2">
      <c r="A19" s="3" t="s">
        <v>25</v>
      </c>
      <c r="B19" s="20" t="s">
        <v>62</v>
      </c>
      <c r="C19" s="21" t="s">
        <v>87</v>
      </c>
      <c r="D19" s="27">
        <v>14</v>
      </c>
    </row>
    <row r="20" spans="1:4" ht="21" x14ac:dyDescent="0.2">
      <c r="A20" s="3" t="s">
        <v>26</v>
      </c>
      <c r="B20" s="20" t="s">
        <v>51</v>
      </c>
      <c r="C20" s="21" t="s">
        <v>81</v>
      </c>
      <c r="D20" s="27">
        <v>13</v>
      </c>
    </row>
    <row r="21" spans="1:4" ht="21" x14ac:dyDescent="0.2">
      <c r="A21" s="3" t="s">
        <v>27</v>
      </c>
      <c r="B21" s="20" t="s">
        <v>60</v>
      </c>
      <c r="C21" s="21" t="s">
        <v>89</v>
      </c>
      <c r="D21" s="27">
        <v>12</v>
      </c>
    </row>
    <row r="22" spans="1:4" ht="21" x14ac:dyDescent="0.2">
      <c r="A22" s="3" t="s">
        <v>28</v>
      </c>
      <c r="B22" s="20" t="s">
        <v>65</v>
      </c>
      <c r="C22" s="21" t="s">
        <v>81</v>
      </c>
      <c r="D22" s="27">
        <v>11</v>
      </c>
    </row>
    <row r="23" spans="1:4" ht="21" x14ac:dyDescent="0.2">
      <c r="A23" s="3" t="s">
        <v>29</v>
      </c>
      <c r="B23" s="20" t="s">
        <v>56</v>
      </c>
      <c r="C23" s="21" t="s">
        <v>86</v>
      </c>
      <c r="D23" s="27">
        <v>10</v>
      </c>
    </row>
    <row r="24" spans="1:4" ht="21" x14ac:dyDescent="0.2">
      <c r="A24" s="3" t="s">
        <v>30</v>
      </c>
      <c r="B24" s="20" t="s">
        <v>57</v>
      </c>
      <c r="C24" s="21" t="s">
        <v>87</v>
      </c>
      <c r="D24" s="27">
        <v>9</v>
      </c>
    </row>
    <row r="25" spans="1:4" ht="21" x14ac:dyDescent="0.2">
      <c r="A25" s="3" t="s">
        <v>31</v>
      </c>
      <c r="B25" s="20" t="s">
        <v>74</v>
      </c>
      <c r="C25" s="21" t="s">
        <v>96</v>
      </c>
      <c r="D25" s="27">
        <v>8</v>
      </c>
    </row>
    <row r="26" spans="1:4" ht="21" x14ac:dyDescent="0.2">
      <c r="A26" s="3" t="s">
        <v>32</v>
      </c>
      <c r="B26" s="20" t="s">
        <v>76</v>
      </c>
      <c r="C26" s="21" t="s">
        <v>93</v>
      </c>
      <c r="D26" s="27">
        <v>7</v>
      </c>
    </row>
    <row r="27" spans="1:4" ht="21" x14ac:dyDescent="0.2">
      <c r="A27" s="3" t="s">
        <v>33</v>
      </c>
      <c r="B27" s="20" t="s">
        <v>53</v>
      </c>
      <c r="C27" s="21" t="s">
        <v>83</v>
      </c>
      <c r="D27" s="27">
        <v>6</v>
      </c>
    </row>
    <row r="28" spans="1:4" ht="21" x14ac:dyDescent="0.2">
      <c r="A28" s="3" t="s">
        <v>34</v>
      </c>
      <c r="B28" s="20" t="s">
        <v>52</v>
      </c>
      <c r="C28" s="21" t="s">
        <v>82</v>
      </c>
      <c r="D28" s="27">
        <v>5</v>
      </c>
    </row>
    <row r="29" spans="1:4" ht="21" x14ac:dyDescent="0.2">
      <c r="A29" s="3" t="s">
        <v>35</v>
      </c>
      <c r="B29" s="20" t="s">
        <v>73</v>
      </c>
      <c r="C29" s="21" t="s">
        <v>97</v>
      </c>
      <c r="D29" s="27">
        <v>4</v>
      </c>
    </row>
    <row r="30" spans="1:4" ht="21" x14ac:dyDescent="0.2">
      <c r="A30" s="3" t="s">
        <v>36</v>
      </c>
      <c r="B30" s="20" t="s">
        <v>59</v>
      </c>
      <c r="C30" s="21" t="s">
        <v>84</v>
      </c>
      <c r="D30" s="27">
        <v>3</v>
      </c>
    </row>
    <row r="31" spans="1:4" ht="21" x14ac:dyDescent="0.2">
      <c r="A31" s="3" t="s">
        <v>37</v>
      </c>
      <c r="B31" s="20" t="s">
        <v>54</v>
      </c>
      <c r="C31" s="21" t="s">
        <v>84</v>
      </c>
      <c r="D31" s="27">
        <v>2</v>
      </c>
    </row>
    <row r="32" spans="1:4" ht="21" x14ac:dyDescent="0.2">
      <c r="A32" s="3" t="s">
        <v>38</v>
      </c>
      <c r="B32" s="20" t="s">
        <v>64</v>
      </c>
      <c r="C32" s="21" t="s">
        <v>83</v>
      </c>
      <c r="D32" s="27">
        <v>1</v>
      </c>
    </row>
  </sheetData>
  <phoneticPr fontId="11" type="noConversion"/>
  <pageMargins left="0.7" right="0.7" top="0.75" bottom="0.75" header="0.3" footer="0.3"/>
  <pageSetup paperSize="9" scale="89" orientation="portrait" horizontalDpi="0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Generale</vt:lpstr>
      <vt:lpstr>carta muta</vt:lpstr>
      <vt:lpstr>coordinate</vt:lpstr>
      <vt:lpstr>computer</vt:lpstr>
      <vt:lpstr>risp multipla</vt:lpstr>
      <vt:lpstr>puzzle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Brunella Baratta</dc:creator>
  <cp:lastModifiedBy>Utente di Microsoft Office</cp:lastModifiedBy>
  <cp:lastPrinted>2019-03-30T11:23:46Z</cp:lastPrinted>
  <dcterms:created xsi:type="dcterms:W3CDTF">2015-01-19T19:43:30Z</dcterms:created>
  <dcterms:modified xsi:type="dcterms:W3CDTF">2019-03-30T13:45:39Z</dcterms:modified>
</cp:coreProperties>
</file>